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520FA250-945E-4482-B40A-0217BE4C70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1" i="1" l="1"/>
  <c r="O91" i="1"/>
  <c r="M91" i="1"/>
  <c r="L91" i="1"/>
  <c r="K91" i="1"/>
  <c r="J91" i="1"/>
  <c r="I91" i="1"/>
  <c r="O90" i="1"/>
  <c r="N90" i="1"/>
  <c r="M90" i="1"/>
  <c r="I90" i="1"/>
  <c r="M86" i="1"/>
  <c r="L86" i="1"/>
  <c r="J86" i="1"/>
  <c r="I86" i="1"/>
  <c r="M69" i="1"/>
  <c r="M64" i="1"/>
  <c r="M59" i="1"/>
  <c r="M55" i="1"/>
  <c r="M46" i="1"/>
  <c r="M37" i="1"/>
  <c r="M20" i="1"/>
  <c r="M15" i="1"/>
  <c r="P55" i="1"/>
  <c r="I68" i="1"/>
  <c r="N78" i="1"/>
  <c r="M78" i="1"/>
  <c r="L78" i="1"/>
  <c r="J78" i="1"/>
  <c r="I78" i="1"/>
  <c r="M72" i="1"/>
  <c r="L72" i="1"/>
  <c r="I72" i="1"/>
  <c r="N91" i="1" l="1"/>
  <c r="O51" i="1"/>
  <c r="M51" i="1"/>
  <c r="O37" i="1"/>
  <c r="N37" i="1"/>
  <c r="N15" i="1"/>
</calcChain>
</file>

<file path=xl/sharedStrings.xml><?xml version="1.0" encoding="utf-8"?>
<sst xmlns="http://schemas.openxmlformats.org/spreadsheetml/2006/main" count="197" uniqueCount="71">
  <si>
    <t>D</t>
  </si>
  <si>
    <t>Zdr</t>
  </si>
  <si>
    <t>Od</t>
  </si>
  <si>
    <t>Sk</t>
  </si>
  <si>
    <t>Po</t>
  </si>
  <si>
    <t>Názov</t>
  </si>
  <si>
    <t>01</t>
  </si>
  <si>
    <t>Tovary a služby</t>
  </si>
  <si>
    <t>Mzdy a platy</t>
  </si>
  <si>
    <t>02</t>
  </si>
  <si>
    <t>Poistné a príspevky do poisťovné</t>
  </si>
  <si>
    <t>05</t>
  </si>
  <si>
    <t>06</t>
  </si>
  <si>
    <t>09</t>
  </si>
  <si>
    <t>T1</t>
  </si>
  <si>
    <t>T2</t>
  </si>
  <si>
    <t>Bežné transfery</t>
  </si>
  <si>
    <t>04</t>
  </si>
  <si>
    <t>07</t>
  </si>
  <si>
    <t>08</t>
  </si>
  <si>
    <t>10</t>
  </si>
  <si>
    <t>Splácanie úrokov a ostatné platby</t>
  </si>
  <si>
    <t>72f</t>
  </si>
  <si>
    <t xml:space="preserve"> </t>
  </si>
  <si>
    <t>1</t>
  </si>
  <si>
    <t>Výkonné orgány -obec</t>
  </si>
  <si>
    <t>Finančé záležitosti</t>
  </si>
  <si>
    <t>Civilná ochrana</t>
  </si>
  <si>
    <t>Výstavba - stavebný úrad</t>
  </si>
  <si>
    <t>Komunikácie</t>
  </si>
  <si>
    <t>Nakladanie s odpadmi</t>
  </si>
  <si>
    <t>Nakladanie s odpadovými vodami</t>
  </si>
  <si>
    <t>Rozvoj obci - verejné priestranstvá, zeleň, budovy</t>
  </si>
  <si>
    <t>Verejné osvetlenie</t>
  </si>
  <si>
    <t>Zdravotné stredisko</t>
  </si>
  <si>
    <t>Rekreačné a športové služby</t>
  </si>
  <si>
    <t>Kultúra</t>
  </si>
  <si>
    <t>Spoločenské organizácie + cirkev</t>
  </si>
  <si>
    <t>Materksá škola</t>
  </si>
  <si>
    <t>Školská jedáleň</t>
  </si>
  <si>
    <t>Rodina a deti</t>
  </si>
  <si>
    <t>Bývanie</t>
  </si>
  <si>
    <t>Sociálna pomoc občanom</t>
  </si>
  <si>
    <t>Mimorozpočtové zdroje- výdavky na potraviny v ŠJ</t>
  </si>
  <si>
    <t>Bežný rozpočet spolu</t>
  </si>
  <si>
    <t>Splácanie istín</t>
  </si>
  <si>
    <t>Finančné operácie</t>
  </si>
  <si>
    <t>Výdavky spolu</t>
  </si>
  <si>
    <t>Cintorín, dom smútku</t>
  </si>
  <si>
    <t>Sch 2019</t>
  </si>
  <si>
    <t>U2019</t>
  </si>
  <si>
    <t>sk 2019</t>
  </si>
  <si>
    <t>N2020</t>
  </si>
  <si>
    <t>N2021</t>
  </si>
  <si>
    <t>N2022</t>
  </si>
  <si>
    <t>Poistné a príspevky do poisťovní</t>
  </si>
  <si>
    <t>Nákup kontajnerov</t>
  </si>
  <si>
    <t>Nákup čerpadla</t>
  </si>
  <si>
    <t>rekonštrucia MR, vodovod</t>
  </si>
  <si>
    <t>Nákup prev.strojov</t>
  </si>
  <si>
    <t>Nákup nákl.vozidiel</t>
  </si>
  <si>
    <t>Reali.nových stavieb zb.dvor</t>
  </si>
  <si>
    <t>nákup vozidla, územný plán</t>
  </si>
  <si>
    <t xml:space="preserve"> Nákup pzemkov, buodv,altánky,</t>
  </si>
  <si>
    <t>Prípr a projek dokument</t>
  </si>
  <si>
    <t>Nákup poz.budov,altánky,PD,</t>
  </si>
  <si>
    <t>Rekonš MR</t>
  </si>
  <si>
    <t>Rekonštrukcia MŠ</t>
  </si>
  <si>
    <t>Rekonštr.ŠJ</t>
  </si>
  <si>
    <t>N 2017</t>
  </si>
  <si>
    <t>N2018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</si>
</sst>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NumberFormat="1" applyBorder="1"/>
    <xf numFmtId="49" fontId="0" fillId="0" borderId="1" xfId="0" applyNumberFormat="1" applyBorder="1"/>
    <xf numFmtId="49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164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49" fontId="0" fillId="0" borderId="0" xfId="0" applyNumberFormat="1" applyBorder="1"/>
    <xf numFmtId="164" fontId="0" fillId="0" borderId="0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0" fontId="0" fillId="0" borderId="1" xfId="0" applyFill="1" applyBorder="1"/>
    <xf numFmtId="49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164" fontId="1" fillId="2" borderId="1" xfId="0" applyNumberFormat="1" applyFont="1" applyFill="1" applyBorder="1"/>
    <xf numFmtId="0" fontId="1" fillId="0" borderId="0" xfId="0" applyFont="1" applyFill="1"/>
    <xf numFmtId="164" fontId="3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49" fontId="0" fillId="0" borderId="1" xfId="0" applyNumberFormat="1" applyFont="1" applyFill="1" applyBorder="1"/>
    <xf numFmtId="0" fontId="4" fillId="0" borderId="1" xfId="0" applyFont="1" applyFill="1" applyBorder="1"/>
    <xf numFmtId="0" fontId="0" fillId="0" borderId="0" xfId="0" applyFont="1" applyFill="1"/>
    <xf numFmtId="0" fontId="0" fillId="2" borderId="1" xfId="0" applyFont="1" applyFill="1" applyBorder="1"/>
    <xf numFmtId="49" fontId="0" fillId="2" borderId="1" xfId="0" applyNumberFormat="1" applyFont="1" applyFill="1" applyBorder="1"/>
    <xf numFmtId="164" fontId="0" fillId="2" borderId="1" xfId="0" applyNumberFormat="1" applyFont="1" applyFill="1" applyBorder="1"/>
    <xf numFmtId="164" fontId="3" fillId="2" borderId="1" xfId="0" applyNumberFormat="1" applyFont="1" applyFill="1" applyBorder="1"/>
    <xf numFmtId="0" fontId="0" fillId="2" borderId="0" xfId="0" applyFont="1" applyFill="1"/>
    <xf numFmtId="164" fontId="0" fillId="0" borderId="2" xfId="0" applyNumberFormat="1" applyFill="1" applyBorder="1"/>
    <xf numFmtId="164" fontId="5" fillId="0" borderId="0" xfId="0" applyNumberFormat="1" applyFont="1" applyBorder="1"/>
    <xf numFmtId="0" fontId="2" fillId="0" borderId="0" xfId="0" applyFont="1" applyFill="1"/>
    <xf numFmtId="0" fontId="0" fillId="0" borderId="0" xfId="0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G178"/>
  <sheetViews>
    <sheetView tabSelected="1" topLeftCell="A19" workbookViewId="0">
      <selection activeCell="H97" sqref="H97"/>
    </sheetView>
  </sheetViews>
  <sheetFormatPr defaultRowHeight="15" x14ac:dyDescent="0.25"/>
  <cols>
    <col min="1" max="1" width="3.5703125" customWidth="1"/>
    <col min="2" max="2" width="4.42578125" customWidth="1"/>
    <col min="3" max="3" width="3.42578125" style="4" customWidth="1"/>
    <col min="4" max="4" width="3.28515625" customWidth="1"/>
    <col min="5" max="5" width="3.42578125" customWidth="1"/>
    <col min="6" max="6" width="3.7109375" customWidth="1"/>
    <col min="7" max="7" width="4.5703125" customWidth="1"/>
    <col min="8" max="8" width="29.5703125" customWidth="1"/>
    <col min="9" max="16" width="11.7109375" style="6" customWidth="1"/>
    <col min="17" max="17" width="9.42578125" bestFit="1" customWidth="1"/>
  </cols>
  <sheetData>
    <row r="1" spans="1:94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14</v>
      </c>
      <c r="F1" s="1" t="s">
        <v>15</v>
      </c>
      <c r="G1" s="1" t="s">
        <v>4</v>
      </c>
      <c r="H1" s="1" t="s">
        <v>5</v>
      </c>
      <c r="I1" s="2" t="s">
        <v>69</v>
      </c>
      <c r="J1" s="2" t="s">
        <v>70</v>
      </c>
      <c r="K1" s="5" t="s">
        <v>49</v>
      </c>
      <c r="L1" s="5" t="s">
        <v>50</v>
      </c>
      <c r="M1" s="2" t="s">
        <v>51</v>
      </c>
      <c r="N1" s="2" t="s">
        <v>52</v>
      </c>
      <c r="O1" s="2" t="s">
        <v>53</v>
      </c>
      <c r="P1" s="23" t="s">
        <v>54</v>
      </c>
    </row>
    <row r="2" spans="1:94" ht="20.100000000000001" customHeight="1" x14ac:dyDescent="0.25">
      <c r="A2" s="1">
        <v>1</v>
      </c>
      <c r="B2" s="1">
        <v>111</v>
      </c>
      <c r="C2" s="3" t="s">
        <v>6</v>
      </c>
      <c r="D2" s="3" t="s">
        <v>24</v>
      </c>
      <c r="E2" s="1">
        <v>1</v>
      </c>
      <c r="F2" s="1"/>
      <c r="G2" s="1">
        <v>63</v>
      </c>
      <c r="H2" s="1" t="s">
        <v>7</v>
      </c>
      <c r="I2" s="5">
        <v>550</v>
      </c>
      <c r="J2" s="5">
        <v>0</v>
      </c>
      <c r="K2" s="5">
        <v>400</v>
      </c>
      <c r="L2" s="5">
        <v>400</v>
      </c>
      <c r="M2" s="5">
        <v>400</v>
      </c>
      <c r="N2" s="5">
        <v>400</v>
      </c>
      <c r="O2" s="5">
        <v>400</v>
      </c>
      <c r="P2" s="5">
        <v>400</v>
      </c>
    </row>
    <row r="3" spans="1:94" s="24" customFormat="1" ht="20.100000000000001" customHeight="1" x14ac:dyDescent="0.25">
      <c r="A3" s="21">
        <v>1</v>
      </c>
      <c r="B3" s="21">
        <v>111</v>
      </c>
      <c r="C3" s="22" t="s">
        <v>6</v>
      </c>
      <c r="D3" s="21">
        <v>3</v>
      </c>
      <c r="E3" s="21">
        <v>3</v>
      </c>
      <c r="F3" s="21"/>
      <c r="G3" s="21">
        <v>61</v>
      </c>
      <c r="H3" s="21" t="s">
        <v>8</v>
      </c>
      <c r="I3" s="23">
        <v>855.88</v>
      </c>
      <c r="J3" s="23">
        <v>901.07</v>
      </c>
      <c r="K3" s="23">
        <v>950</v>
      </c>
      <c r="L3" s="23">
        <v>995.92</v>
      </c>
      <c r="M3" s="23">
        <v>995.92</v>
      </c>
      <c r="N3" s="23">
        <v>950</v>
      </c>
      <c r="O3" s="23">
        <v>950</v>
      </c>
      <c r="P3" s="23">
        <v>0</v>
      </c>
    </row>
    <row r="4" spans="1:94" ht="20.100000000000001" customHeight="1" x14ac:dyDescent="0.25">
      <c r="A4" s="1">
        <v>1</v>
      </c>
      <c r="B4" s="1">
        <v>111</v>
      </c>
      <c r="C4" s="3" t="s">
        <v>6</v>
      </c>
      <c r="D4" s="1">
        <v>3</v>
      </c>
      <c r="E4" s="1">
        <v>3</v>
      </c>
      <c r="F4" s="1"/>
      <c r="G4" s="1">
        <v>62</v>
      </c>
      <c r="H4" s="1" t="s">
        <v>10</v>
      </c>
      <c r="I4" s="5">
        <v>279.95</v>
      </c>
      <c r="J4" s="5">
        <v>314.91000000000003</v>
      </c>
      <c r="K4" s="5">
        <v>342</v>
      </c>
      <c r="L4" s="5">
        <v>342</v>
      </c>
      <c r="M4" s="5">
        <v>342</v>
      </c>
      <c r="N4" s="5">
        <v>342</v>
      </c>
      <c r="O4" s="5">
        <v>342</v>
      </c>
      <c r="P4" s="5">
        <v>0</v>
      </c>
    </row>
    <row r="5" spans="1:94" ht="20.100000000000001" customHeight="1" x14ac:dyDescent="0.25">
      <c r="A5" s="1">
        <v>1</v>
      </c>
      <c r="B5" s="1">
        <v>111</v>
      </c>
      <c r="C5" s="3" t="s">
        <v>6</v>
      </c>
      <c r="D5" s="1">
        <v>3</v>
      </c>
      <c r="E5" s="1">
        <v>3</v>
      </c>
      <c r="F5" s="1"/>
      <c r="G5" s="1">
        <v>63</v>
      </c>
      <c r="H5" s="1" t="s">
        <v>7</v>
      </c>
      <c r="I5" s="5">
        <v>796.65</v>
      </c>
      <c r="J5" s="5">
        <v>796.65</v>
      </c>
      <c r="K5" s="5">
        <v>900</v>
      </c>
      <c r="L5" s="5">
        <v>900</v>
      </c>
      <c r="M5" s="5">
        <v>900</v>
      </c>
      <c r="N5" s="5">
        <v>950</v>
      </c>
      <c r="O5" s="5">
        <v>1000</v>
      </c>
      <c r="P5" s="23">
        <v>0</v>
      </c>
    </row>
    <row r="6" spans="1:94" ht="20.100000000000001" customHeight="1" x14ac:dyDescent="0.25">
      <c r="A6" s="1">
        <v>1</v>
      </c>
      <c r="B6" s="1">
        <v>111</v>
      </c>
      <c r="C6" s="3" t="s">
        <v>6</v>
      </c>
      <c r="D6" s="1">
        <v>6</v>
      </c>
      <c r="E6" s="1">
        <v>0</v>
      </c>
      <c r="F6" s="1"/>
      <c r="G6" s="1">
        <v>61</v>
      </c>
      <c r="H6" s="1" t="s">
        <v>8</v>
      </c>
      <c r="I6" s="5">
        <v>70.55</v>
      </c>
      <c r="J6" s="5">
        <v>60</v>
      </c>
      <c r="K6" s="5">
        <v>0</v>
      </c>
      <c r="L6" s="5">
        <v>120</v>
      </c>
      <c r="M6" s="5">
        <v>180</v>
      </c>
      <c r="N6" s="5">
        <v>0</v>
      </c>
      <c r="O6" s="5">
        <v>0</v>
      </c>
      <c r="P6" s="23">
        <v>0</v>
      </c>
    </row>
    <row r="7" spans="1:94" ht="20.100000000000001" customHeight="1" x14ac:dyDescent="0.25">
      <c r="A7" s="1">
        <v>1</v>
      </c>
      <c r="B7" s="1">
        <v>111</v>
      </c>
      <c r="C7" s="3" t="s">
        <v>6</v>
      </c>
      <c r="D7" s="1">
        <v>6</v>
      </c>
      <c r="E7" s="1">
        <v>0</v>
      </c>
      <c r="F7" s="1"/>
      <c r="G7" s="1">
        <v>62</v>
      </c>
      <c r="H7" s="1" t="s">
        <v>10</v>
      </c>
      <c r="I7" s="5">
        <v>24.52</v>
      </c>
      <c r="J7" s="5">
        <v>0</v>
      </c>
      <c r="K7" s="5">
        <v>0</v>
      </c>
      <c r="L7" s="5">
        <v>90.35</v>
      </c>
      <c r="M7" s="5">
        <v>90.35</v>
      </c>
      <c r="N7" s="5">
        <v>0</v>
      </c>
      <c r="O7" s="5">
        <v>0</v>
      </c>
      <c r="P7" s="23">
        <v>0</v>
      </c>
    </row>
    <row r="8" spans="1:94" ht="20.100000000000001" customHeight="1" x14ac:dyDescent="0.25">
      <c r="A8" s="1">
        <v>1</v>
      </c>
      <c r="B8" s="1">
        <v>111</v>
      </c>
      <c r="C8" s="3" t="s">
        <v>6</v>
      </c>
      <c r="D8" s="1">
        <v>6</v>
      </c>
      <c r="E8" s="1">
        <v>0</v>
      </c>
      <c r="F8" s="1"/>
      <c r="G8" s="1">
        <v>63</v>
      </c>
      <c r="H8" s="1" t="s">
        <v>7</v>
      </c>
      <c r="I8" s="5">
        <v>316.48</v>
      </c>
      <c r="J8" s="5">
        <v>3354.73</v>
      </c>
      <c r="K8" s="5">
        <v>500</v>
      </c>
      <c r="L8" s="5">
        <v>1627.78</v>
      </c>
      <c r="M8" s="5">
        <v>1112.52</v>
      </c>
      <c r="N8" s="5">
        <v>500</v>
      </c>
      <c r="O8" s="5">
        <v>500</v>
      </c>
      <c r="P8" s="5">
        <v>500</v>
      </c>
    </row>
    <row r="9" spans="1:94" ht="20.100000000000001" customHeight="1" x14ac:dyDescent="0.25">
      <c r="A9" s="1">
        <v>1</v>
      </c>
      <c r="B9" s="1">
        <v>111</v>
      </c>
      <c r="C9" s="3" t="s">
        <v>11</v>
      </c>
      <c r="D9" s="1">
        <v>4</v>
      </c>
      <c r="E9" s="1">
        <v>0</v>
      </c>
      <c r="F9" s="1"/>
      <c r="G9" s="1">
        <v>63</v>
      </c>
      <c r="H9" s="1" t="s">
        <v>7</v>
      </c>
      <c r="I9" s="5">
        <v>97.19</v>
      </c>
      <c r="J9" s="5">
        <v>0</v>
      </c>
      <c r="K9" s="5">
        <v>100</v>
      </c>
      <c r="L9" s="5">
        <v>100</v>
      </c>
      <c r="M9" s="5">
        <v>0</v>
      </c>
      <c r="N9" s="5">
        <v>100</v>
      </c>
      <c r="O9" s="5">
        <v>100</v>
      </c>
      <c r="P9" s="5">
        <v>0</v>
      </c>
    </row>
    <row r="10" spans="1:94" ht="20.100000000000001" customHeight="1" x14ac:dyDescent="0.25">
      <c r="A10" s="1">
        <v>1</v>
      </c>
      <c r="B10" s="1">
        <v>111</v>
      </c>
      <c r="C10" s="3" t="s">
        <v>12</v>
      </c>
      <c r="D10" s="1">
        <v>2</v>
      </c>
      <c r="E10" s="1">
        <v>0</v>
      </c>
      <c r="F10" s="1"/>
      <c r="G10" s="1">
        <v>61</v>
      </c>
      <c r="H10" s="1" t="s">
        <v>8</v>
      </c>
      <c r="I10" s="5">
        <v>2041.47</v>
      </c>
      <c r="J10" s="5">
        <v>4608</v>
      </c>
      <c r="K10" s="5">
        <v>3400</v>
      </c>
      <c r="L10" s="5">
        <v>3400</v>
      </c>
      <c r="M10" s="5">
        <v>2304</v>
      </c>
      <c r="N10" s="5">
        <v>14000</v>
      </c>
      <c r="O10" s="5">
        <v>14000</v>
      </c>
      <c r="P10" s="5">
        <v>14000</v>
      </c>
    </row>
    <row r="11" spans="1:94" ht="20.100000000000001" customHeight="1" x14ac:dyDescent="0.25">
      <c r="A11" s="1">
        <v>1</v>
      </c>
      <c r="B11" s="1">
        <v>111</v>
      </c>
      <c r="C11" s="3" t="s">
        <v>12</v>
      </c>
      <c r="D11" s="1">
        <v>2</v>
      </c>
      <c r="E11" s="1">
        <v>0</v>
      </c>
      <c r="F11" s="1"/>
      <c r="G11" s="1">
        <v>62</v>
      </c>
      <c r="H11" s="1" t="s">
        <v>55</v>
      </c>
      <c r="I11" s="5">
        <v>605.02</v>
      </c>
      <c r="J11" s="5">
        <v>1610.84</v>
      </c>
      <c r="K11" s="5">
        <v>1250</v>
      </c>
      <c r="L11" s="5">
        <v>1250</v>
      </c>
      <c r="M11" s="5">
        <v>806.4</v>
      </c>
      <c r="N11" s="5">
        <v>4910</v>
      </c>
      <c r="O11" s="5">
        <v>4910</v>
      </c>
      <c r="P11" s="5">
        <v>4910</v>
      </c>
    </row>
    <row r="12" spans="1:94" ht="20.100000000000001" customHeight="1" x14ac:dyDescent="0.25">
      <c r="A12" s="1">
        <v>1</v>
      </c>
      <c r="B12" s="1">
        <v>111</v>
      </c>
      <c r="C12" s="3" t="s">
        <v>19</v>
      </c>
      <c r="D12" s="1">
        <v>2</v>
      </c>
      <c r="E12" s="1">
        <v>0</v>
      </c>
      <c r="F12" s="1"/>
      <c r="G12" s="1">
        <v>63</v>
      </c>
      <c r="H12" s="1" t="s">
        <v>7</v>
      </c>
      <c r="I12" s="5">
        <v>2075.58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</row>
    <row r="13" spans="1:94" ht="20.100000000000001" customHeight="1" x14ac:dyDescent="0.25">
      <c r="A13" s="1">
        <v>1</v>
      </c>
      <c r="B13" s="1">
        <v>111</v>
      </c>
      <c r="C13" s="3" t="s">
        <v>13</v>
      </c>
      <c r="D13" s="1">
        <v>1</v>
      </c>
      <c r="E13" s="1">
        <v>1</v>
      </c>
      <c r="F13" s="1">
        <v>1</v>
      </c>
      <c r="G13" s="1">
        <v>61</v>
      </c>
      <c r="H13" s="1" t="s">
        <v>8</v>
      </c>
      <c r="I13" s="5">
        <v>730.31</v>
      </c>
      <c r="J13" s="5">
        <v>1000</v>
      </c>
      <c r="K13" s="5">
        <v>700</v>
      </c>
      <c r="L13" s="5">
        <v>700</v>
      </c>
      <c r="M13" s="5">
        <v>0</v>
      </c>
      <c r="N13" s="5">
        <v>0</v>
      </c>
      <c r="O13" s="5">
        <v>0</v>
      </c>
      <c r="P13" s="5">
        <v>0</v>
      </c>
    </row>
    <row r="14" spans="1:94" ht="20.100000000000001" customHeight="1" x14ac:dyDescent="0.25">
      <c r="A14" s="1">
        <v>1</v>
      </c>
      <c r="B14" s="1">
        <v>111</v>
      </c>
      <c r="C14" s="3" t="s">
        <v>13</v>
      </c>
      <c r="D14" s="1">
        <v>1</v>
      </c>
      <c r="E14" s="1">
        <v>1</v>
      </c>
      <c r="F14" s="1">
        <v>1</v>
      </c>
      <c r="G14" s="1">
        <v>63</v>
      </c>
      <c r="H14" s="1" t="s">
        <v>7</v>
      </c>
      <c r="I14" s="5">
        <v>736.69</v>
      </c>
      <c r="J14" s="5">
        <v>705.65</v>
      </c>
      <c r="K14" s="5">
        <v>800</v>
      </c>
      <c r="L14" s="5">
        <v>800</v>
      </c>
      <c r="M14" s="5">
        <v>1400</v>
      </c>
      <c r="N14" s="5">
        <v>1700</v>
      </c>
      <c r="O14" s="5">
        <v>1700</v>
      </c>
      <c r="P14" s="5">
        <v>1000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</row>
    <row r="15" spans="1:94" s="20" customFormat="1" ht="30" customHeight="1" x14ac:dyDescent="0.25">
      <c r="A15" s="17">
        <v>1</v>
      </c>
      <c r="B15" s="17">
        <v>111</v>
      </c>
      <c r="C15" s="18"/>
      <c r="D15" s="17"/>
      <c r="E15" s="17"/>
      <c r="F15" s="17"/>
      <c r="G15" s="17"/>
      <c r="H15" s="17"/>
      <c r="I15" s="19">
        <v>9180.2900000000009</v>
      </c>
      <c r="J15" s="19">
        <v>10351.85</v>
      </c>
      <c r="K15" s="19">
        <v>9342</v>
      </c>
      <c r="L15" s="19">
        <v>11032.96</v>
      </c>
      <c r="M15" s="19">
        <f>SUM(M2:M14)</f>
        <v>8531.1899999999987</v>
      </c>
      <c r="N15" s="19">
        <f>SUM(N2:N14)</f>
        <v>23852</v>
      </c>
      <c r="O15" s="19">
        <v>23202</v>
      </c>
      <c r="P15" s="19">
        <v>19810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</row>
    <row r="16" spans="1:94" ht="20.100000000000001" customHeight="1" x14ac:dyDescent="0.25">
      <c r="A16" s="1">
        <v>1</v>
      </c>
      <c r="B16" s="1">
        <v>41</v>
      </c>
      <c r="C16" s="3" t="s">
        <v>6</v>
      </c>
      <c r="D16" s="1">
        <v>1</v>
      </c>
      <c r="E16" s="1">
        <v>1</v>
      </c>
      <c r="F16" s="1"/>
      <c r="G16" s="1">
        <v>61</v>
      </c>
      <c r="H16" s="1" t="s">
        <v>8</v>
      </c>
      <c r="I16" s="5">
        <v>62394.23</v>
      </c>
      <c r="J16" s="5">
        <v>82034.559999999998</v>
      </c>
      <c r="K16" s="5">
        <v>92400</v>
      </c>
      <c r="L16" s="5">
        <v>92400</v>
      </c>
      <c r="M16" s="5">
        <v>82901</v>
      </c>
      <c r="N16" s="5">
        <v>98100</v>
      </c>
      <c r="O16" s="5">
        <v>102100</v>
      </c>
      <c r="P16" s="5">
        <v>102100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</row>
    <row r="17" spans="1:605" ht="20.100000000000001" customHeight="1" x14ac:dyDescent="0.25">
      <c r="A17" s="1">
        <v>1</v>
      </c>
      <c r="B17" s="1">
        <v>41</v>
      </c>
      <c r="C17" s="3" t="s">
        <v>6</v>
      </c>
      <c r="D17" s="1">
        <v>1</v>
      </c>
      <c r="E17" s="1">
        <v>1</v>
      </c>
      <c r="F17" s="1"/>
      <c r="G17" s="1">
        <v>62</v>
      </c>
      <c r="H17" s="1" t="s">
        <v>55</v>
      </c>
      <c r="I17" s="5">
        <v>24638.17</v>
      </c>
      <c r="J17" s="5">
        <v>30264.45</v>
      </c>
      <c r="K17" s="5">
        <v>35550</v>
      </c>
      <c r="L17" s="5">
        <v>35550</v>
      </c>
      <c r="M17" s="5">
        <v>32426</v>
      </c>
      <c r="N17" s="5">
        <v>35750</v>
      </c>
      <c r="O17" s="5">
        <v>35750</v>
      </c>
      <c r="P17" s="5">
        <v>54200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</row>
    <row r="18" spans="1:605" ht="20.100000000000001" customHeight="1" x14ac:dyDescent="0.25">
      <c r="A18" s="1">
        <v>1</v>
      </c>
      <c r="B18" s="1">
        <v>41</v>
      </c>
      <c r="C18" s="3" t="s">
        <v>6</v>
      </c>
      <c r="D18" s="1">
        <v>1</v>
      </c>
      <c r="E18" s="1">
        <v>1</v>
      </c>
      <c r="F18" s="1"/>
      <c r="G18" s="1">
        <v>63</v>
      </c>
      <c r="H18" s="1" t="s">
        <v>7</v>
      </c>
      <c r="I18" s="5">
        <v>38074.39</v>
      </c>
      <c r="J18" s="5">
        <v>37784.050000000003</v>
      </c>
      <c r="K18" s="5">
        <v>46050</v>
      </c>
      <c r="L18" s="5">
        <v>44541.18</v>
      </c>
      <c r="M18" s="5">
        <v>39730</v>
      </c>
      <c r="N18" s="5">
        <v>45500</v>
      </c>
      <c r="O18" s="5">
        <v>44300</v>
      </c>
      <c r="P18" s="5">
        <v>40350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</row>
    <row r="19" spans="1:605" ht="20.100000000000001" customHeight="1" x14ac:dyDescent="0.25">
      <c r="A19" s="1">
        <v>1</v>
      </c>
      <c r="B19" s="1">
        <v>41</v>
      </c>
      <c r="C19" s="3" t="s">
        <v>6</v>
      </c>
      <c r="D19" s="1">
        <v>1</v>
      </c>
      <c r="E19" s="1">
        <v>1</v>
      </c>
      <c r="F19" s="1"/>
      <c r="G19" s="1">
        <v>64</v>
      </c>
      <c r="H19" s="1" t="s">
        <v>16</v>
      </c>
      <c r="I19" s="5">
        <v>2019.22</v>
      </c>
      <c r="J19" s="5">
        <v>1593.53</v>
      </c>
      <c r="K19" s="5">
        <v>12810</v>
      </c>
      <c r="L19" s="5">
        <v>13817.14</v>
      </c>
      <c r="M19" s="5">
        <v>13816.29</v>
      </c>
      <c r="N19" s="5">
        <v>2700</v>
      </c>
      <c r="O19" s="5">
        <v>2700</v>
      </c>
      <c r="P19" s="5">
        <v>2700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</row>
    <row r="20" spans="1:605" s="10" customFormat="1" ht="20.100000000000001" customHeight="1" x14ac:dyDescent="0.25">
      <c r="A20" s="7">
        <v>1</v>
      </c>
      <c r="B20" s="7">
        <v>41</v>
      </c>
      <c r="C20" s="8" t="s">
        <v>6</v>
      </c>
      <c r="D20" s="7">
        <v>1</v>
      </c>
      <c r="E20" s="7">
        <v>1</v>
      </c>
      <c r="F20" s="7" t="s">
        <v>23</v>
      </c>
      <c r="G20" s="7"/>
      <c r="H20" s="7" t="s">
        <v>25</v>
      </c>
      <c r="I20" s="9">
        <v>127126.01</v>
      </c>
      <c r="J20" s="9">
        <v>151676.59</v>
      </c>
      <c r="K20" s="9">
        <v>186810</v>
      </c>
      <c r="L20" s="9">
        <v>186308.32</v>
      </c>
      <c r="M20" s="9">
        <f>SUM(M16:M19)</f>
        <v>168873.29</v>
      </c>
      <c r="N20" s="9">
        <v>182050</v>
      </c>
      <c r="O20" s="9">
        <v>184850</v>
      </c>
      <c r="P20" s="9">
        <v>199350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</row>
    <row r="21" spans="1:605" ht="20.100000000000001" customHeight="1" x14ac:dyDescent="0.25">
      <c r="A21" s="1">
        <v>1</v>
      </c>
      <c r="B21" s="1">
        <v>41</v>
      </c>
      <c r="C21" s="3" t="s">
        <v>6</v>
      </c>
      <c r="D21" s="1">
        <v>1</v>
      </c>
      <c r="E21" s="1">
        <v>2</v>
      </c>
      <c r="F21" s="1"/>
      <c r="G21" s="1">
        <v>63</v>
      </c>
      <c r="H21" s="1" t="s">
        <v>7</v>
      </c>
      <c r="I21" s="5">
        <v>1296.3699999999999</v>
      </c>
      <c r="J21" s="5">
        <v>1935.89</v>
      </c>
      <c r="K21" s="5">
        <v>2050</v>
      </c>
      <c r="L21" s="5">
        <v>2050</v>
      </c>
      <c r="M21" s="5">
        <v>1897</v>
      </c>
      <c r="N21" s="5">
        <v>2050</v>
      </c>
      <c r="O21" s="5">
        <v>2050</v>
      </c>
      <c r="P21" s="5">
        <v>2050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</row>
    <row r="22" spans="1:605" s="10" customFormat="1" ht="20.100000000000001" customHeight="1" x14ac:dyDescent="0.25">
      <c r="A22" s="7">
        <v>1</v>
      </c>
      <c r="B22" s="7">
        <v>41</v>
      </c>
      <c r="C22" s="8" t="s">
        <v>6</v>
      </c>
      <c r="D22" s="7">
        <v>1</v>
      </c>
      <c r="E22" s="7">
        <v>2</v>
      </c>
      <c r="F22" s="7"/>
      <c r="G22" s="7"/>
      <c r="H22" s="7" t="s">
        <v>26</v>
      </c>
      <c r="I22" s="9">
        <v>1296.3699999999999</v>
      </c>
      <c r="J22" s="9">
        <v>1935.89</v>
      </c>
      <c r="K22" s="9">
        <v>2050</v>
      </c>
      <c r="L22" s="9">
        <v>2050</v>
      </c>
      <c r="M22" s="9">
        <v>1897</v>
      </c>
      <c r="N22" s="9">
        <v>2050</v>
      </c>
      <c r="O22" s="9">
        <v>2050</v>
      </c>
      <c r="P22" s="9">
        <v>2050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</row>
    <row r="23" spans="1:605" ht="20.100000000000001" customHeight="1" x14ac:dyDescent="0.25">
      <c r="A23" s="1">
        <v>1</v>
      </c>
      <c r="B23" s="1">
        <v>41</v>
      </c>
      <c r="C23" s="3" t="s">
        <v>9</v>
      </c>
      <c r="D23" s="1">
        <v>2</v>
      </c>
      <c r="E23" s="1">
        <v>0</v>
      </c>
      <c r="F23" s="1"/>
      <c r="G23" s="1">
        <v>63</v>
      </c>
      <c r="H23" s="1" t="s">
        <v>7</v>
      </c>
      <c r="I23" s="5">
        <v>480</v>
      </c>
      <c r="J23" s="5">
        <v>645.54</v>
      </c>
      <c r="K23" s="5">
        <v>660</v>
      </c>
      <c r="L23" s="5">
        <v>660</v>
      </c>
      <c r="M23" s="5">
        <v>360</v>
      </c>
      <c r="N23" s="5">
        <v>660</v>
      </c>
      <c r="O23" s="5">
        <v>660</v>
      </c>
      <c r="P23" s="5">
        <v>660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</row>
    <row r="24" spans="1:605" s="10" customFormat="1" ht="20.100000000000001" customHeight="1" x14ac:dyDescent="0.25">
      <c r="A24" s="7">
        <v>1</v>
      </c>
      <c r="B24" s="7">
        <v>41</v>
      </c>
      <c r="C24" s="8" t="s">
        <v>9</v>
      </c>
      <c r="D24" s="7">
        <v>2</v>
      </c>
      <c r="E24" s="7">
        <v>0</v>
      </c>
      <c r="F24" s="7"/>
      <c r="G24" s="7"/>
      <c r="H24" s="7" t="s">
        <v>27</v>
      </c>
      <c r="I24" s="9">
        <v>480</v>
      </c>
      <c r="J24" s="9">
        <v>645.54</v>
      </c>
      <c r="K24" s="9">
        <v>660</v>
      </c>
      <c r="L24" s="9">
        <v>660</v>
      </c>
      <c r="M24" s="9">
        <v>360</v>
      </c>
      <c r="N24" s="9">
        <v>660</v>
      </c>
      <c r="O24" s="9">
        <v>660</v>
      </c>
      <c r="P24" s="9">
        <v>660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</row>
    <row r="25" spans="1:605" ht="20.100000000000001" customHeight="1" x14ac:dyDescent="0.25">
      <c r="A25" s="1">
        <v>1</v>
      </c>
      <c r="B25" s="1">
        <v>41</v>
      </c>
      <c r="C25" s="3" t="s">
        <v>17</v>
      </c>
      <c r="D25" s="1">
        <v>4</v>
      </c>
      <c r="E25" s="1">
        <v>3</v>
      </c>
      <c r="F25" s="1"/>
      <c r="G25" s="1">
        <v>64</v>
      </c>
      <c r="H25" s="1" t="s">
        <v>16</v>
      </c>
      <c r="I25" s="5">
        <v>787.63</v>
      </c>
      <c r="J25" s="5">
        <v>879.91</v>
      </c>
      <c r="K25" s="5">
        <v>1000</v>
      </c>
      <c r="L25" s="5">
        <v>1000</v>
      </c>
      <c r="M25" s="5">
        <v>891.41</v>
      </c>
      <c r="N25" s="5">
        <v>1500</v>
      </c>
      <c r="O25" s="5">
        <v>1500</v>
      </c>
      <c r="P25" s="5">
        <v>1500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</row>
    <row r="26" spans="1:605" s="10" customFormat="1" ht="20.100000000000001" customHeight="1" x14ac:dyDescent="0.25">
      <c r="A26" s="7">
        <v>1</v>
      </c>
      <c r="B26" s="7">
        <v>41</v>
      </c>
      <c r="C26" s="8" t="s">
        <v>17</v>
      </c>
      <c r="D26" s="7">
        <v>4</v>
      </c>
      <c r="E26" s="7">
        <v>3</v>
      </c>
      <c r="F26" s="7"/>
      <c r="G26" s="7"/>
      <c r="H26" s="7" t="s">
        <v>28</v>
      </c>
      <c r="I26" s="9">
        <v>787.63</v>
      </c>
      <c r="J26" s="9">
        <v>879.91</v>
      </c>
      <c r="K26" s="9">
        <v>1000</v>
      </c>
      <c r="L26" s="9">
        <v>1000</v>
      </c>
      <c r="M26" s="9">
        <v>891.41</v>
      </c>
      <c r="N26" s="9">
        <v>1500</v>
      </c>
      <c r="O26" s="9">
        <v>1500</v>
      </c>
      <c r="P26" s="9">
        <v>1500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</row>
    <row r="27" spans="1:605" ht="20.100000000000001" customHeight="1" x14ac:dyDescent="0.25">
      <c r="A27" s="1">
        <v>1</v>
      </c>
      <c r="B27" s="1">
        <v>41</v>
      </c>
      <c r="C27" s="3" t="s">
        <v>17</v>
      </c>
      <c r="D27" s="1">
        <v>6</v>
      </c>
      <c r="E27" s="1">
        <v>0</v>
      </c>
      <c r="F27" s="1"/>
      <c r="G27" s="1">
        <v>63</v>
      </c>
      <c r="H27" s="1" t="s">
        <v>7</v>
      </c>
      <c r="I27" s="5">
        <v>1414.99</v>
      </c>
      <c r="J27" s="5"/>
      <c r="K27" s="5">
        <v>1750</v>
      </c>
      <c r="L27" s="5">
        <v>1750</v>
      </c>
      <c r="M27" s="5">
        <v>1500</v>
      </c>
      <c r="N27" s="5">
        <v>1350</v>
      </c>
      <c r="O27" s="5">
        <v>1350</v>
      </c>
      <c r="P27" s="5">
        <v>1350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</row>
    <row r="28" spans="1:605" s="10" customFormat="1" ht="20.100000000000001" customHeight="1" x14ac:dyDescent="0.25">
      <c r="A28" s="7">
        <v>1</v>
      </c>
      <c r="B28" s="7">
        <v>41</v>
      </c>
      <c r="C28" s="8" t="s">
        <v>17</v>
      </c>
      <c r="D28" s="7">
        <v>6</v>
      </c>
      <c r="E28" s="7">
        <v>0</v>
      </c>
      <c r="F28" s="7"/>
      <c r="G28" s="7"/>
      <c r="H28" s="7" t="s">
        <v>29</v>
      </c>
      <c r="I28" s="9">
        <v>1414.99</v>
      </c>
      <c r="J28" s="9"/>
      <c r="K28" s="9">
        <v>1750</v>
      </c>
      <c r="L28" s="9">
        <v>1750</v>
      </c>
      <c r="M28" s="9">
        <v>1500</v>
      </c>
      <c r="N28" s="9">
        <v>1350</v>
      </c>
      <c r="O28" s="9">
        <v>1350</v>
      </c>
      <c r="P28" s="9">
        <v>1350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</row>
    <row r="29" spans="1:605" ht="20.100000000000001" customHeight="1" x14ac:dyDescent="0.25">
      <c r="A29" s="1">
        <v>1</v>
      </c>
      <c r="B29" s="1">
        <v>41</v>
      </c>
      <c r="C29" s="3" t="s">
        <v>11</v>
      </c>
      <c r="D29" s="1">
        <v>1</v>
      </c>
      <c r="E29" s="1">
        <v>0</v>
      </c>
      <c r="F29" s="1"/>
      <c r="G29" s="1">
        <v>63</v>
      </c>
      <c r="H29" s="1" t="s">
        <v>7</v>
      </c>
      <c r="I29" s="5">
        <v>20715.79</v>
      </c>
      <c r="J29" s="5">
        <v>21050.97</v>
      </c>
      <c r="K29" s="5">
        <v>19400</v>
      </c>
      <c r="L29" s="5">
        <v>19400</v>
      </c>
      <c r="M29" s="5">
        <v>12262.62</v>
      </c>
      <c r="N29" s="5">
        <v>23300</v>
      </c>
      <c r="O29" s="5">
        <v>21200</v>
      </c>
      <c r="P29" s="5">
        <v>21200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</row>
    <row r="30" spans="1:605" s="10" customFormat="1" ht="20.100000000000001" customHeight="1" x14ac:dyDescent="0.25">
      <c r="A30" s="7">
        <v>1</v>
      </c>
      <c r="B30" s="7">
        <v>41</v>
      </c>
      <c r="C30" s="8" t="s">
        <v>11</v>
      </c>
      <c r="D30" s="7">
        <v>1</v>
      </c>
      <c r="E30" s="7">
        <v>0</v>
      </c>
      <c r="F30" s="7"/>
      <c r="G30" s="7"/>
      <c r="H30" s="7" t="s">
        <v>30</v>
      </c>
      <c r="I30" s="9">
        <v>20715.79</v>
      </c>
      <c r="J30" s="9">
        <v>21050.97</v>
      </c>
      <c r="K30" s="9">
        <v>19400</v>
      </c>
      <c r="L30" s="9">
        <v>19400</v>
      </c>
      <c r="M30" s="9">
        <v>17349</v>
      </c>
      <c r="N30" s="9">
        <v>23300</v>
      </c>
      <c r="O30" s="9">
        <v>21200</v>
      </c>
      <c r="P30" s="9">
        <v>21200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</row>
    <row r="31" spans="1:605" s="24" customFormat="1" ht="20.100000000000001" customHeight="1" x14ac:dyDescent="0.25">
      <c r="A31" s="21">
        <v>1</v>
      </c>
      <c r="B31" s="21">
        <v>41</v>
      </c>
      <c r="C31" s="22" t="s">
        <v>11</v>
      </c>
      <c r="D31" s="21">
        <v>2</v>
      </c>
      <c r="E31" s="21">
        <v>0</v>
      </c>
      <c r="F31" s="21"/>
      <c r="G31" s="21">
        <v>62</v>
      </c>
      <c r="H31" s="21" t="s">
        <v>55</v>
      </c>
      <c r="I31" s="23"/>
      <c r="J31" s="23">
        <v>244.64</v>
      </c>
      <c r="K31" s="23"/>
      <c r="L31" s="23"/>
      <c r="M31" s="23" t="s">
        <v>23</v>
      </c>
      <c r="N31" s="23"/>
      <c r="O31" s="23"/>
      <c r="P31" s="23"/>
    </row>
    <row r="32" spans="1:605" ht="20.100000000000001" customHeight="1" x14ac:dyDescent="0.25">
      <c r="A32" s="1">
        <v>1</v>
      </c>
      <c r="B32" s="1">
        <v>41</v>
      </c>
      <c r="C32" s="3" t="s">
        <v>11</v>
      </c>
      <c r="D32" s="1">
        <v>2</v>
      </c>
      <c r="E32" s="1">
        <v>0</v>
      </c>
      <c r="F32" s="1"/>
      <c r="G32" s="1">
        <v>63</v>
      </c>
      <c r="H32" s="1" t="s">
        <v>7</v>
      </c>
      <c r="I32" s="5">
        <v>13708.34</v>
      </c>
      <c r="J32" s="5">
        <v>21726.97</v>
      </c>
      <c r="K32" s="5">
        <v>27450</v>
      </c>
      <c r="L32" s="5">
        <v>27404</v>
      </c>
      <c r="M32" s="5">
        <v>13319.63</v>
      </c>
      <c r="N32" s="5">
        <v>20600</v>
      </c>
      <c r="O32" s="5">
        <v>20600</v>
      </c>
      <c r="P32" s="5">
        <v>20600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</row>
    <row r="33" spans="1:605" s="10" customFormat="1" ht="20.100000000000001" customHeight="1" x14ac:dyDescent="0.25">
      <c r="A33" s="7">
        <v>1</v>
      </c>
      <c r="B33" s="7">
        <v>41</v>
      </c>
      <c r="C33" s="8" t="s">
        <v>11</v>
      </c>
      <c r="D33" s="7">
        <v>2</v>
      </c>
      <c r="E33" s="7">
        <v>0</v>
      </c>
      <c r="F33" s="7"/>
      <c r="G33" s="7"/>
      <c r="H33" s="7" t="s">
        <v>31</v>
      </c>
      <c r="I33" s="9">
        <v>13708.34</v>
      </c>
      <c r="J33" s="9">
        <v>21971.61</v>
      </c>
      <c r="K33" s="9">
        <v>27450</v>
      </c>
      <c r="L33" s="9">
        <v>27404.2</v>
      </c>
      <c r="M33" s="9">
        <v>13319.63</v>
      </c>
      <c r="N33" s="9">
        <v>20600</v>
      </c>
      <c r="O33" s="9">
        <v>20600</v>
      </c>
      <c r="P33" s="9">
        <v>20600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</row>
    <row r="34" spans="1:605" ht="20.100000000000001" customHeight="1" x14ac:dyDescent="0.25">
      <c r="A34" s="1">
        <v>1</v>
      </c>
      <c r="B34" s="1">
        <v>41</v>
      </c>
      <c r="C34" s="3" t="s">
        <v>12</v>
      </c>
      <c r="D34" s="1">
        <v>2</v>
      </c>
      <c r="E34" s="1">
        <v>0</v>
      </c>
      <c r="F34" s="1"/>
      <c r="G34" s="1">
        <v>61</v>
      </c>
      <c r="H34" s="1" t="s">
        <v>8</v>
      </c>
      <c r="I34" s="5">
        <v>91.97</v>
      </c>
      <c r="J34" s="5">
        <v>5591.56</v>
      </c>
      <c r="K34" s="5">
        <v>3000</v>
      </c>
      <c r="L34" s="5">
        <v>1500</v>
      </c>
      <c r="M34" s="5">
        <v>583.11</v>
      </c>
      <c r="N34" s="5">
        <v>1000</v>
      </c>
      <c r="O34" s="5">
        <v>1000</v>
      </c>
      <c r="P34" s="5">
        <v>1000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</row>
    <row r="35" spans="1:605" ht="20.100000000000001" customHeight="1" x14ac:dyDescent="0.25">
      <c r="A35" s="1">
        <v>1</v>
      </c>
      <c r="B35" s="1">
        <v>41</v>
      </c>
      <c r="C35" s="3" t="s">
        <v>12</v>
      </c>
      <c r="D35" s="1">
        <v>2</v>
      </c>
      <c r="E35" s="1">
        <v>0</v>
      </c>
      <c r="F35" s="1"/>
      <c r="G35" s="1">
        <v>62</v>
      </c>
      <c r="H35" s="1" t="s">
        <v>10</v>
      </c>
      <c r="I35" s="5">
        <v>37.76</v>
      </c>
      <c r="J35" s="5">
        <v>1953.64</v>
      </c>
      <c r="K35" s="5">
        <v>1170</v>
      </c>
      <c r="L35" s="5">
        <v>1170</v>
      </c>
      <c r="M35" s="5">
        <v>202.54</v>
      </c>
      <c r="N35" s="5">
        <v>2595</v>
      </c>
      <c r="O35" s="5">
        <v>2595</v>
      </c>
      <c r="P35" s="5">
        <v>2595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</row>
    <row r="36" spans="1:605" ht="20.100000000000001" customHeight="1" x14ac:dyDescent="0.25">
      <c r="A36" s="1">
        <v>1</v>
      </c>
      <c r="B36" s="1">
        <v>41</v>
      </c>
      <c r="C36" s="3" t="s">
        <v>12</v>
      </c>
      <c r="D36" s="1">
        <v>2</v>
      </c>
      <c r="E36" s="1">
        <v>0</v>
      </c>
      <c r="F36" s="1"/>
      <c r="G36" s="1">
        <v>63</v>
      </c>
      <c r="H36" s="1" t="s">
        <v>7</v>
      </c>
      <c r="I36" s="5">
        <v>12952.02</v>
      </c>
      <c r="J36" s="5">
        <v>18953.75</v>
      </c>
      <c r="K36" s="5">
        <v>5650</v>
      </c>
      <c r="L36" s="5">
        <v>8484.2000000000007</v>
      </c>
      <c r="M36" s="5">
        <v>6500</v>
      </c>
      <c r="N36" s="5">
        <v>7250</v>
      </c>
      <c r="O36" s="5">
        <v>7250</v>
      </c>
      <c r="P36" s="5">
        <v>7250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</row>
    <row r="37" spans="1:605" s="10" customFormat="1" ht="20.100000000000001" customHeight="1" x14ac:dyDescent="0.25">
      <c r="A37" s="7">
        <v>1</v>
      </c>
      <c r="B37" s="7">
        <v>41</v>
      </c>
      <c r="C37" s="8" t="s">
        <v>12</v>
      </c>
      <c r="D37" s="7">
        <v>2</v>
      </c>
      <c r="E37" s="7">
        <v>0</v>
      </c>
      <c r="F37" s="7"/>
      <c r="G37" s="7"/>
      <c r="H37" s="7" t="s">
        <v>32</v>
      </c>
      <c r="I37" s="9">
        <v>13801.75</v>
      </c>
      <c r="J37" s="9">
        <v>26498.95</v>
      </c>
      <c r="K37" s="9">
        <v>9820</v>
      </c>
      <c r="L37" s="9">
        <v>11154.2</v>
      </c>
      <c r="M37" s="9">
        <f>SUM(M34:M36)</f>
        <v>7285.65</v>
      </c>
      <c r="N37" s="9">
        <f>SUM(N34:N36)</f>
        <v>10845</v>
      </c>
      <c r="O37" s="9">
        <f>SUM(O34:O36)</f>
        <v>10845</v>
      </c>
      <c r="P37" s="9">
        <v>10845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</row>
    <row r="38" spans="1:605" ht="20.100000000000001" customHeight="1" x14ac:dyDescent="0.25">
      <c r="A38" s="1">
        <v>1</v>
      </c>
      <c r="B38" s="1">
        <v>41</v>
      </c>
      <c r="C38" s="3" t="s">
        <v>12</v>
      </c>
      <c r="D38" s="1">
        <v>4</v>
      </c>
      <c r="E38" s="1">
        <v>0</v>
      </c>
      <c r="F38" s="1"/>
      <c r="G38" s="1">
        <v>63</v>
      </c>
      <c r="H38" s="1" t="s">
        <v>7</v>
      </c>
      <c r="I38" s="5">
        <v>9951.39</v>
      </c>
      <c r="J38" s="5">
        <v>6551.74</v>
      </c>
      <c r="K38" s="5">
        <v>8800</v>
      </c>
      <c r="L38" s="5">
        <v>7300</v>
      </c>
      <c r="M38" s="5">
        <v>4385</v>
      </c>
      <c r="N38" s="5">
        <v>5700</v>
      </c>
      <c r="O38" s="5">
        <v>5700</v>
      </c>
      <c r="P38" s="5">
        <v>5700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</row>
    <row r="39" spans="1:605" s="10" customFormat="1" ht="20.100000000000001" customHeight="1" x14ac:dyDescent="0.25">
      <c r="A39" s="7">
        <v>1</v>
      </c>
      <c r="B39" s="7">
        <v>41</v>
      </c>
      <c r="C39" s="8" t="s">
        <v>12</v>
      </c>
      <c r="D39" s="7">
        <v>4</v>
      </c>
      <c r="E39" s="7">
        <v>0</v>
      </c>
      <c r="F39" s="7"/>
      <c r="G39" s="7"/>
      <c r="H39" s="7" t="s">
        <v>33</v>
      </c>
      <c r="I39" s="9">
        <v>9951.39</v>
      </c>
      <c r="J39" s="9">
        <v>6551.74</v>
      </c>
      <c r="K39" s="9">
        <v>8800</v>
      </c>
      <c r="L39" s="9">
        <v>7300</v>
      </c>
      <c r="M39" s="9">
        <v>4385</v>
      </c>
      <c r="N39" s="9">
        <v>5700</v>
      </c>
      <c r="O39" s="9">
        <v>5700</v>
      </c>
      <c r="P39" s="9">
        <v>5700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</row>
    <row r="40" spans="1:605" ht="20.100000000000001" customHeight="1" x14ac:dyDescent="0.25">
      <c r="A40" s="1">
        <v>1</v>
      </c>
      <c r="B40" s="1">
        <v>41</v>
      </c>
      <c r="C40" s="3" t="s">
        <v>12</v>
      </c>
      <c r="D40" s="1">
        <v>6</v>
      </c>
      <c r="E40" s="1">
        <v>0</v>
      </c>
      <c r="F40" s="1"/>
      <c r="G40" s="1">
        <v>63</v>
      </c>
      <c r="H40" s="1" t="s">
        <v>7</v>
      </c>
      <c r="I40" s="5">
        <v>688.66</v>
      </c>
      <c r="J40" s="5">
        <v>1243.97</v>
      </c>
      <c r="K40" s="5">
        <v>2080</v>
      </c>
      <c r="L40" s="5">
        <v>2080</v>
      </c>
      <c r="M40" s="5">
        <v>4.78</v>
      </c>
      <c r="N40" s="5">
        <v>400</v>
      </c>
      <c r="O40" s="5">
        <v>400</v>
      </c>
      <c r="P40" s="5">
        <v>400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</row>
    <row r="41" spans="1:605" s="10" customFormat="1" ht="20.100000000000001" customHeight="1" x14ac:dyDescent="0.25">
      <c r="A41" s="7">
        <v>1</v>
      </c>
      <c r="B41" s="7">
        <v>46</v>
      </c>
      <c r="C41" s="8" t="s">
        <v>12</v>
      </c>
      <c r="D41" s="7">
        <v>6</v>
      </c>
      <c r="E41" s="7">
        <v>0</v>
      </c>
      <c r="F41" s="7"/>
      <c r="G41" s="7"/>
      <c r="H41" s="7" t="s">
        <v>48</v>
      </c>
      <c r="I41" s="9">
        <v>688.66</v>
      </c>
      <c r="J41" s="9">
        <v>1243.97</v>
      </c>
      <c r="K41" s="9">
        <v>2080</v>
      </c>
      <c r="L41" s="9">
        <v>2080</v>
      </c>
      <c r="M41" s="9">
        <v>4.78</v>
      </c>
      <c r="N41" s="9">
        <v>400</v>
      </c>
      <c r="O41" s="9">
        <v>400</v>
      </c>
      <c r="P41" s="9">
        <v>400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</row>
    <row r="42" spans="1:605" ht="20.100000000000001" customHeight="1" x14ac:dyDescent="0.25">
      <c r="A42" s="1">
        <v>1</v>
      </c>
      <c r="B42" s="1">
        <v>41</v>
      </c>
      <c r="C42" s="3" t="s">
        <v>18</v>
      </c>
      <c r="D42" s="1">
        <v>2</v>
      </c>
      <c r="E42" s="1">
        <v>1</v>
      </c>
      <c r="F42" s="1"/>
      <c r="G42" s="1">
        <v>63</v>
      </c>
      <c r="H42" s="1" t="s">
        <v>7</v>
      </c>
      <c r="I42" s="5">
        <v>2662.88</v>
      </c>
      <c r="J42" s="5">
        <v>50.54</v>
      </c>
      <c r="K42" s="5">
        <v>2160</v>
      </c>
      <c r="L42" s="5">
        <v>2160</v>
      </c>
      <c r="M42" s="5">
        <v>2158</v>
      </c>
      <c r="N42" s="5">
        <v>2060</v>
      </c>
      <c r="O42" s="5">
        <v>2060</v>
      </c>
      <c r="P42" s="5">
        <v>2060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</row>
    <row r="43" spans="1:605" s="10" customFormat="1" ht="20.100000000000001" customHeight="1" x14ac:dyDescent="0.25">
      <c r="A43" s="7">
        <v>1</v>
      </c>
      <c r="B43" s="7">
        <v>41</v>
      </c>
      <c r="C43" s="8" t="s">
        <v>18</v>
      </c>
      <c r="D43" s="7">
        <v>2</v>
      </c>
      <c r="E43" s="7">
        <v>1</v>
      </c>
      <c r="F43" s="7"/>
      <c r="G43" s="7"/>
      <c r="H43" s="7" t="s">
        <v>34</v>
      </c>
      <c r="I43" s="9">
        <v>2662.88</v>
      </c>
      <c r="J43" s="9">
        <v>50.54</v>
      </c>
      <c r="K43" s="9">
        <v>2160</v>
      </c>
      <c r="L43" s="9">
        <v>2160</v>
      </c>
      <c r="M43" s="9">
        <v>2158</v>
      </c>
      <c r="N43" s="9">
        <v>2060</v>
      </c>
      <c r="O43" s="9">
        <v>2060</v>
      </c>
      <c r="P43" s="9">
        <v>2060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</row>
    <row r="44" spans="1:605" ht="20.100000000000001" customHeight="1" x14ac:dyDescent="0.25">
      <c r="A44" s="1">
        <v>1</v>
      </c>
      <c r="B44" s="1">
        <v>41</v>
      </c>
      <c r="C44" s="3" t="s">
        <v>19</v>
      </c>
      <c r="D44" s="1">
        <v>1</v>
      </c>
      <c r="E44" s="1">
        <v>0</v>
      </c>
      <c r="F44" s="1"/>
      <c r="G44" s="1">
        <v>63</v>
      </c>
      <c r="H44" s="1" t="s">
        <v>7</v>
      </c>
      <c r="I44" s="5">
        <v>5460.47</v>
      </c>
      <c r="J44" s="5">
        <v>5617.9</v>
      </c>
      <c r="K44" s="5">
        <v>6490</v>
      </c>
      <c r="L44" s="5">
        <v>6409.11</v>
      </c>
      <c r="M44" s="5">
        <v>5945</v>
      </c>
      <c r="N44" s="5">
        <v>6300</v>
      </c>
      <c r="O44" s="5">
        <v>6300</v>
      </c>
      <c r="P44" s="5">
        <v>5300</v>
      </c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</row>
    <row r="45" spans="1:605" ht="20.100000000000001" customHeight="1" x14ac:dyDescent="0.25">
      <c r="A45" s="1">
        <v>1</v>
      </c>
      <c r="B45" s="1">
        <v>41</v>
      </c>
      <c r="C45" s="3" t="s">
        <v>19</v>
      </c>
      <c r="D45" s="1">
        <v>1</v>
      </c>
      <c r="E45" s="1">
        <v>0</v>
      </c>
      <c r="F45" s="1"/>
      <c r="G45" s="1">
        <v>64</v>
      </c>
      <c r="H45" s="1" t="s">
        <v>16</v>
      </c>
      <c r="I45" s="5">
        <v>13500</v>
      </c>
      <c r="J45" s="5">
        <v>12000</v>
      </c>
      <c r="K45" s="5">
        <v>14500</v>
      </c>
      <c r="L45" s="5">
        <v>14500</v>
      </c>
      <c r="M45" s="5">
        <v>14500</v>
      </c>
      <c r="N45" s="5">
        <v>14000</v>
      </c>
      <c r="O45" s="5">
        <v>14000</v>
      </c>
      <c r="P45" s="5">
        <v>14000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</row>
    <row r="46" spans="1:605" s="10" customFormat="1" ht="20.100000000000001" customHeight="1" x14ac:dyDescent="0.25">
      <c r="A46" s="7">
        <v>1</v>
      </c>
      <c r="B46" s="7">
        <v>41</v>
      </c>
      <c r="C46" s="8" t="s">
        <v>19</v>
      </c>
      <c r="D46" s="7">
        <v>1</v>
      </c>
      <c r="E46" s="7">
        <v>0</v>
      </c>
      <c r="F46" s="7"/>
      <c r="G46" s="7"/>
      <c r="H46" s="7" t="s">
        <v>35</v>
      </c>
      <c r="I46" s="9">
        <v>18960.47</v>
      </c>
      <c r="J46" s="9">
        <v>17617.900000000001</v>
      </c>
      <c r="K46" s="9">
        <v>20990</v>
      </c>
      <c r="L46" s="9">
        <v>20909.11</v>
      </c>
      <c r="M46" s="9">
        <f>SUM(M44:M45)</f>
        <v>20445</v>
      </c>
      <c r="N46" s="9">
        <v>20300</v>
      </c>
      <c r="O46" s="9">
        <v>20300</v>
      </c>
      <c r="P46" s="9">
        <v>19300</v>
      </c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</row>
    <row r="47" spans="1:605" ht="20.100000000000001" customHeight="1" x14ac:dyDescent="0.25">
      <c r="A47" s="1">
        <v>1</v>
      </c>
      <c r="B47" s="1">
        <v>41</v>
      </c>
      <c r="C47" s="3" t="s">
        <v>19</v>
      </c>
      <c r="D47" s="1">
        <v>2</v>
      </c>
      <c r="E47" s="1">
        <v>0</v>
      </c>
      <c r="F47" s="1"/>
      <c r="G47" s="1">
        <v>63</v>
      </c>
      <c r="H47" s="1" t="s">
        <v>7</v>
      </c>
      <c r="I47" s="5">
        <v>5877.22</v>
      </c>
      <c r="J47" s="5">
        <v>12353.12</v>
      </c>
      <c r="K47" s="5">
        <v>11870</v>
      </c>
      <c r="L47" s="5">
        <v>12161</v>
      </c>
      <c r="M47" s="5">
        <v>9200</v>
      </c>
      <c r="N47" s="5">
        <v>11670</v>
      </c>
      <c r="O47" s="5">
        <v>10900</v>
      </c>
      <c r="P47" s="5">
        <v>10900</v>
      </c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</row>
    <row r="48" spans="1:605" s="10" customFormat="1" ht="20.100000000000001" customHeight="1" x14ac:dyDescent="0.25">
      <c r="A48" s="7">
        <v>1</v>
      </c>
      <c r="B48" s="7">
        <v>41</v>
      </c>
      <c r="C48" s="8" t="s">
        <v>19</v>
      </c>
      <c r="D48" s="7">
        <v>2</v>
      </c>
      <c r="E48" s="7">
        <v>0</v>
      </c>
      <c r="F48" s="7"/>
      <c r="G48" s="7"/>
      <c r="H48" s="7" t="s">
        <v>36</v>
      </c>
      <c r="I48" s="9">
        <v>5877.22</v>
      </c>
      <c r="J48" s="9">
        <v>12353.12</v>
      </c>
      <c r="K48" s="9">
        <v>11870</v>
      </c>
      <c r="L48" s="9">
        <v>12161</v>
      </c>
      <c r="M48" s="9">
        <v>9200</v>
      </c>
      <c r="N48" s="9">
        <v>11670</v>
      </c>
      <c r="O48" s="9">
        <v>10900</v>
      </c>
      <c r="P48" s="9">
        <v>10900</v>
      </c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</row>
    <row r="49" spans="1:605" ht="20.100000000000001" customHeight="1" x14ac:dyDescent="0.25">
      <c r="A49" s="1">
        <v>1</v>
      </c>
      <c r="B49" s="1">
        <v>41</v>
      </c>
      <c r="C49" s="3" t="s">
        <v>19</v>
      </c>
      <c r="D49" s="1">
        <v>4</v>
      </c>
      <c r="E49" s="1">
        <v>0</v>
      </c>
      <c r="F49" s="1"/>
      <c r="G49" s="1">
        <v>63</v>
      </c>
      <c r="H49" s="1" t="s">
        <v>7</v>
      </c>
      <c r="I49" s="5">
        <v>395.43</v>
      </c>
      <c r="J49" s="5">
        <v>300</v>
      </c>
      <c r="K49" s="5">
        <v>2200</v>
      </c>
      <c r="L49" s="5">
        <v>2285</v>
      </c>
      <c r="M49" s="5">
        <v>1148.55</v>
      </c>
      <c r="N49" s="5">
        <v>2400</v>
      </c>
      <c r="O49" s="5">
        <v>2000</v>
      </c>
      <c r="P49" s="5">
        <v>2000</v>
      </c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</row>
    <row r="50" spans="1:605" ht="20.100000000000001" customHeight="1" x14ac:dyDescent="0.25">
      <c r="A50" s="1">
        <v>1</v>
      </c>
      <c r="B50" s="1">
        <v>41</v>
      </c>
      <c r="C50" s="3" t="s">
        <v>19</v>
      </c>
      <c r="D50" s="1">
        <v>4</v>
      </c>
      <c r="E50" s="1">
        <v>0</v>
      </c>
      <c r="F50" s="1"/>
      <c r="G50" s="1">
        <v>64</v>
      </c>
      <c r="H50" s="1" t="s">
        <v>16</v>
      </c>
      <c r="I50" s="5">
        <v>5750</v>
      </c>
      <c r="J50" s="5">
        <v>8500</v>
      </c>
      <c r="K50" s="5">
        <v>1200</v>
      </c>
      <c r="L50" s="5">
        <v>1200</v>
      </c>
      <c r="M50" s="5">
        <v>1200</v>
      </c>
      <c r="N50" s="5">
        <v>2000</v>
      </c>
      <c r="O50" s="5">
        <v>1200</v>
      </c>
      <c r="P50" s="5">
        <v>1200</v>
      </c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</row>
    <row r="51" spans="1:605" s="10" customFormat="1" ht="20.100000000000001" customHeight="1" x14ac:dyDescent="0.25">
      <c r="A51" s="7">
        <v>1</v>
      </c>
      <c r="B51" s="7">
        <v>41</v>
      </c>
      <c r="C51" s="8" t="s">
        <v>19</v>
      </c>
      <c r="D51" s="7">
        <v>4</v>
      </c>
      <c r="E51" s="7">
        <v>0</v>
      </c>
      <c r="F51" s="7"/>
      <c r="G51" s="7"/>
      <c r="H51" s="7" t="s">
        <v>37</v>
      </c>
      <c r="I51" s="9">
        <v>6145.43</v>
      </c>
      <c r="J51" s="9">
        <v>8800</v>
      </c>
      <c r="K51" s="9">
        <v>3400</v>
      </c>
      <c r="L51" s="9">
        <v>3485</v>
      </c>
      <c r="M51" s="9">
        <f>SUM(M49:M50)</f>
        <v>2348.5500000000002</v>
      </c>
      <c r="N51" s="9">
        <v>4400</v>
      </c>
      <c r="O51" s="9">
        <f>SUM(O49:O50)</f>
        <v>3200</v>
      </c>
      <c r="P51" s="9">
        <v>3200</v>
      </c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</row>
    <row r="52" spans="1:605" ht="20.100000000000001" customHeight="1" x14ac:dyDescent="0.25">
      <c r="A52" s="1">
        <v>1</v>
      </c>
      <c r="B52" s="1">
        <v>41</v>
      </c>
      <c r="C52" s="3" t="s">
        <v>13</v>
      </c>
      <c r="D52" s="1">
        <v>1</v>
      </c>
      <c r="E52" s="1">
        <v>1</v>
      </c>
      <c r="F52" s="1">
        <v>1</v>
      </c>
      <c r="G52" s="1">
        <v>61</v>
      </c>
      <c r="H52" s="1" t="s">
        <v>8</v>
      </c>
      <c r="I52" s="5">
        <v>42639.11</v>
      </c>
      <c r="J52" s="5">
        <v>52960.33</v>
      </c>
      <c r="K52" s="5">
        <v>57200</v>
      </c>
      <c r="L52" s="5">
        <v>57200</v>
      </c>
      <c r="M52" s="5">
        <v>58609</v>
      </c>
      <c r="N52" s="5">
        <v>61200</v>
      </c>
      <c r="O52" s="5">
        <v>61200</v>
      </c>
      <c r="P52" s="5">
        <v>61200</v>
      </c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</row>
    <row r="53" spans="1:605" ht="20.100000000000001" customHeight="1" x14ac:dyDescent="0.25">
      <c r="A53" s="1">
        <v>1</v>
      </c>
      <c r="B53" s="1">
        <v>41</v>
      </c>
      <c r="C53" s="3" t="s">
        <v>13</v>
      </c>
      <c r="D53" s="1">
        <v>1</v>
      </c>
      <c r="E53" s="1">
        <v>1</v>
      </c>
      <c r="F53" s="1">
        <v>1</v>
      </c>
      <c r="G53" s="1">
        <v>62</v>
      </c>
      <c r="H53" s="1" t="s">
        <v>10</v>
      </c>
      <c r="I53" s="5">
        <v>15834.26</v>
      </c>
      <c r="J53" s="5">
        <v>18349.38</v>
      </c>
      <c r="K53" s="5">
        <v>20800</v>
      </c>
      <c r="L53" s="5">
        <v>21177</v>
      </c>
      <c r="M53" s="5">
        <v>28236</v>
      </c>
      <c r="N53" s="5">
        <v>22520</v>
      </c>
      <c r="O53" s="5">
        <v>22720</v>
      </c>
      <c r="P53" s="5">
        <v>17320</v>
      </c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</row>
    <row r="54" spans="1:605" ht="20.100000000000001" customHeight="1" x14ac:dyDescent="0.25">
      <c r="A54" s="1">
        <v>1</v>
      </c>
      <c r="B54" s="1">
        <v>41</v>
      </c>
      <c r="C54" s="3" t="s">
        <v>13</v>
      </c>
      <c r="D54" s="1">
        <v>1</v>
      </c>
      <c r="E54" s="1">
        <v>1</v>
      </c>
      <c r="F54" s="1">
        <v>1</v>
      </c>
      <c r="G54" s="1">
        <v>63</v>
      </c>
      <c r="H54" s="1" t="s">
        <v>7</v>
      </c>
      <c r="I54" s="5">
        <v>10537.76</v>
      </c>
      <c r="J54" s="5">
        <v>16908.509999999998</v>
      </c>
      <c r="K54" s="5">
        <v>12380</v>
      </c>
      <c r="L54" s="5">
        <v>12791.5</v>
      </c>
      <c r="M54" s="5">
        <v>7100</v>
      </c>
      <c r="N54" s="5">
        <v>10300</v>
      </c>
      <c r="O54" s="5">
        <v>10300</v>
      </c>
      <c r="P54" s="5">
        <v>8300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</row>
    <row r="55" spans="1:605" s="10" customFormat="1" ht="20.100000000000001" customHeight="1" x14ac:dyDescent="0.25">
      <c r="A55" s="7">
        <v>1</v>
      </c>
      <c r="B55" s="7">
        <v>41</v>
      </c>
      <c r="C55" s="8" t="s">
        <v>13</v>
      </c>
      <c r="D55" s="7">
        <v>1</v>
      </c>
      <c r="E55" s="7">
        <v>1</v>
      </c>
      <c r="F55" s="7">
        <v>1</v>
      </c>
      <c r="G55" s="7"/>
      <c r="H55" s="7" t="s">
        <v>38</v>
      </c>
      <c r="I55" s="9">
        <v>69057.539999999994</v>
      </c>
      <c r="J55" s="9">
        <v>88218.22</v>
      </c>
      <c r="K55" s="9">
        <v>90380</v>
      </c>
      <c r="L55" s="9">
        <v>91168.5</v>
      </c>
      <c r="M55" s="9">
        <f>SUM(M52:M54)</f>
        <v>93945</v>
      </c>
      <c r="N55" s="9">
        <v>94020</v>
      </c>
      <c r="O55" s="9">
        <v>94220</v>
      </c>
      <c r="P55" s="9">
        <f>SUM(P52:P54)</f>
        <v>86820</v>
      </c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</row>
    <row r="56" spans="1:605" ht="20.100000000000001" customHeight="1" x14ac:dyDescent="0.25">
      <c r="A56" s="1">
        <v>1</v>
      </c>
      <c r="B56" s="1">
        <v>41</v>
      </c>
      <c r="C56" s="3" t="s">
        <v>13</v>
      </c>
      <c r="D56" s="1">
        <v>6</v>
      </c>
      <c r="E56" s="1">
        <v>0</v>
      </c>
      <c r="F56" s="1">
        <v>1</v>
      </c>
      <c r="G56" s="1">
        <v>61</v>
      </c>
      <c r="H56" s="1" t="s">
        <v>8</v>
      </c>
      <c r="I56" s="5">
        <v>10419.91</v>
      </c>
      <c r="J56" s="5">
        <v>12785.86</v>
      </c>
      <c r="K56" s="5">
        <v>15800</v>
      </c>
      <c r="L56" s="5">
        <v>15800</v>
      </c>
      <c r="M56" s="5">
        <v>15966</v>
      </c>
      <c r="N56" s="5">
        <v>17200</v>
      </c>
      <c r="O56" s="5">
        <v>17200</v>
      </c>
      <c r="P56" s="5">
        <v>17200</v>
      </c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</row>
    <row r="57" spans="1:605" ht="20.100000000000001" customHeight="1" x14ac:dyDescent="0.25">
      <c r="A57" s="1">
        <v>1</v>
      </c>
      <c r="B57" s="1">
        <v>41</v>
      </c>
      <c r="C57" s="3" t="s">
        <v>13</v>
      </c>
      <c r="D57" s="1">
        <v>6</v>
      </c>
      <c r="E57" s="1">
        <v>0</v>
      </c>
      <c r="F57" s="1">
        <v>1</v>
      </c>
      <c r="G57" s="1">
        <v>62</v>
      </c>
      <c r="H57" s="1" t="s">
        <v>10</v>
      </c>
      <c r="I57" s="5">
        <v>3587.46</v>
      </c>
      <c r="J57" s="5">
        <v>5309.36</v>
      </c>
      <c r="K57" s="5">
        <v>6250</v>
      </c>
      <c r="L57" s="5">
        <v>6250</v>
      </c>
      <c r="M57" s="5">
        <v>5518</v>
      </c>
      <c r="N57" s="5">
        <v>6170</v>
      </c>
      <c r="O57" s="5">
        <v>6170</v>
      </c>
      <c r="P57" s="5">
        <v>9050</v>
      </c>
      <c r="R57" s="24"/>
      <c r="S57" s="24"/>
      <c r="T57" s="24"/>
      <c r="U57" s="24"/>
      <c r="V57" s="24"/>
      <c r="W57" s="24"/>
      <c r="X57" s="24"/>
      <c r="Y57" s="24"/>
      <c r="Z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</row>
    <row r="58" spans="1:605" ht="20.100000000000001" customHeight="1" x14ac:dyDescent="0.25">
      <c r="A58" s="1">
        <v>1</v>
      </c>
      <c r="B58" s="1">
        <v>41</v>
      </c>
      <c r="C58" s="3" t="s">
        <v>13</v>
      </c>
      <c r="D58" s="1">
        <v>6</v>
      </c>
      <c r="E58" s="1">
        <v>0</v>
      </c>
      <c r="F58" s="1">
        <v>1</v>
      </c>
      <c r="G58" s="1">
        <v>63</v>
      </c>
      <c r="H58" s="1" t="s">
        <v>7</v>
      </c>
      <c r="I58" s="5">
        <v>2449.59</v>
      </c>
      <c r="J58" s="5">
        <v>3972.35</v>
      </c>
      <c r="K58" s="5">
        <v>4010</v>
      </c>
      <c r="L58" s="5">
        <v>4650</v>
      </c>
      <c r="M58" s="5">
        <v>2930</v>
      </c>
      <c r="N58" s="5">
        <v>3630</v>
      </c>
      <c r="O58" s="5">
        <v>3630</v>
      </c>
      <c r="P58" s="5">
        <v>3630</v>
      </c>
      <c r="Q58" s="24"/>
      <c r="R58" s="24"/>
      <c r="S58" s="24"/>
      <c r="T58" s="24"/>
      <c r="U58" s="24"/>
      <c r="V58" s="24"/>
      <c r="W58" s="24"/>
      <c r="X58" s="24"/>
      <c r="Y58" s="24"/>
      <c r="Z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</row>
    <row r="59" spans="1:605" s="10" customFormat="1" ht="20.100000000000001" customHeight="1" x14ac:dyDescent="0.25">
      <c r="A59" s="7">
        <v>1</v>
      </c>
      <c r="B59" s="7">
        <v>41</v>
      </c>
      <c r="C59" s="8" t="s">
        <v>13</v>
      </c>
      <c r="D59" s="7">
        <v>6</v>
      </c>
      <c r="E59" s="7">
        <v>0</v>
      </c>
      <c r="F59" s="7">
        <v>1</v>
      </c>
      <c r="G59" s="7"/>
      <c r="H59" s="7" t="s">
        <v>39</v>
      </c>
      <c r="I59" s="9">
        <v>16456.96</v>
      </c>
      <c r="J59" s="9">
        <v>22204.26</v>
      </c>
      <c r="K59" s="9">
        <v>26060</v>
      </c>
      <c r="L59" s="9">
        <v>26731</v>
      </c>
      <c r="M59" s="9">
        <f>SUM(M56:M58)</f>
        <v>24414</v>
      </c>
      <c r="N59" s="9">
        <v>27000</v>
      </c>
      <c r="O59" s="9">
        <v>27000</v>
      </c>
      <c r="P59" s="9">
        <v>29880</v>
      </c>
      <c r="Q59" s="24"/>
      <c r="R59" s="24"/>
      <c r="S59" s="24"/>
      <c r="T59" s="24"/>
      <c r="U59" s="24"/>
      <c r="V59" s="24"/>
      <c r="W59" s="24"/>
      <c r="X59" s="24"/>
      <c r="Y59" s="24"/>
      <c r="Z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</row>
    <row r="60" spans="1:605" ht="20.100000000000001" customHeight="1" x14ac:dyDescent="0.25">
      <c r="A60" s="1">
        <v>1</v>
      </c>
      <c r="B60" s="1">
        <v>41</v>
      </c>
      <c r="C60" s="3" t="s">
        <v>20</v>
      </c>
      <c r="D60" s="1">
        <v>4</v>
      </c>
      <c r="E60" s="1">
        <v>0</v>
      </c>
      <c r="F60" s="1"/>
      <c r="G60" s="1">
        <v>64</v>
      </c>
      <c r="H60" s="1" t="s">
        <v>16</v>
      </c>
      <c r="I60" s="5">
        <v>2030</v>
      </c>
      <c r="J60" s="5">
        <v>1250</v>
      </c>
      <c r="K60" s="5">
        <v>2100</v>
      </c>
      <c r="L60" s="5">
        <v>2100</v>
      </c>
      <c r="M60" s="5">
        <v>2100</v>
      </c>
      <c r="N60" s="5">
        <v>1200</v>
      </c>
      <c r="O60" s="5">
        <v>1200</v>
      </c>
      <c r="P60" s="5">
        <v>1200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</row>
    <row r="61" spans="1:605" s="10" customFormat="1" ht="20.100000000000001" customHeight="1" x14ac:dyDescent="0.25">
      <c r="A61" s="7">
        <v>1</v>
      </c>
      <c r="B61" s="7">
        <v>41</v>
      </c>
      <c r="C61" s="8" t="s">
        <v>20</v>
      </c>
      <c r="D61" s="7">
        <v>4</v>
      </c>
      <c r="E61" s="7">
        <v>0</v>
      </c>
      <c r="F61" s="7"/>
      <c r="G61" s="7"/>
      <c r="H61" s="7" t="s">
        <v>40</v>
      </c>
      <c r="I61" s="9">
        <v>2030</v>
      </c>
      <c r="J61" s="9">
        <v>1250</v>
      </c>
      <c r="K61" s="9">
        <v>2100</v>
      </c>
      <c r="L61" s="9">
        <v>2100</v>
      </c>
      <c r="M61" s="9">
        <v>2100</v>
      </c>
      <c r="N61" s="9">
        <v>1200</v>
      </c>
      <c r="O61" s="9">
        <v>1200</v>
      </c>
      <c r="P61" s="9">
        <v>1200</v>
      </c>
      <c r="Q61" s="24"/>
      <c r="R61" s="24"/>
      <c r="S61" s="24"/>
      <c r="T61" s="24"/>
      <c r="U61" s="24"/>
      <c r="V61" s="24"/>
      <c r="W61" s="24"/>
      <c r="X61" s="24"/>
      <c r="Y61" s="24"/>
      <c r="Z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</row>
    <row r="62" spans="1:605" ht="20.100000000000001" customHeight="1" x14ac:dyDescent="0.25">
      <c r="A62" s="1">
        <v>1</v>
      </c>
      <c r="B62" s="1">
        <v>41</v>
      </c>
      <c r="C62" s="3" t="s">
        <v>20</v>
      </c>
      <c r="D62" s="1">
        <v>6</v>
      </c>
      <c r="E62" s="1">
        <v>0</v>
      </c>
      <c r="F62" s="1"/>
      <c r="G62" s="1">
        <v>63</v>
      </c>
      <c r="H62" s="1" t="s">
        <v>7</v>
      </c>
      <c r="I62" s="5">
        <v>1646.47</v>
      </c>
      <c r="J62" s="5">
        <v>2008.81</v>
      </c>
      <c r="K62" s="5">
        <v>1270</v>
      </c>
      <c r="L62" s="5">
        <v>1430</v>
      </c>
      <c r="M62" s="5">
        <v>1152</v>
      </c>
      <c r="N62" s="5">
        <v>1080</v>
      </c>
      <c r="O62" s="5">
        <v>1080</v>
      </c>
      <c r="P62" s="5">
        <v>1080</v>
      </c>
      <c r="Q62" s="24"/>
      <c r="R62" s="24"/>
      <c r="S62" s="24"/>
      <c r="T62" s="24"/>
      <c r="U62" s="24"/>
      <c r="V62" s="24"/>
      <c r="W62" s="24"/>
      <c r="X62" s="24"/>
      <c r="Y62" s="24"/>
      <c r="Z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</row>
    <row r="63" spans="1:605" ht="20.100000000000001" customHeight="1" x14ac:dyDescent="0.25">
      <c r="A63" s="1">
        <v>1</v>
      </c>
      <c r="B63" s="1">
        <v>41</v>
      </c>
      <c r="C63" s="3" t="s">
        <v>20</v>
      </c>
      <c r="D63" s="1">
        <v>6</v>
      </c>
      <c r="E63" s="1">
        <v>0</v>
      </c>
      <c r="F63" s="1"/>
      <c r="G63" s="1">
        <v>65</v>
      </c>
      <c r="H63" s="1" t="s">
        <v>21</v>
      </c>
      <c r="I63" s="5">
        <v>1448.92</v>
      </c>
      <c r="J63" s="5">
        <v>1390.86</v>
      </c>
      <c r="K63" s="5">
        <v>1200</v>
      </c>
      <c r="L63" s="5">
        <v>1200</v>
      </c>
      <c r="M63" s="5">
        <v>1200</v>
      </c>
      <c r="N63" s="5">
        <v>1200</v>
      </c>
      <c r="O63" s="5">
        <v>1200</v>
      </c>
      <c r="P63" s="5">
        <v>1200</v>
      </c>
      <c r="Q63" s="24"/>
      <c r="R63" s="24"/>
      <c r="S63" s="24"/>
      <c r="T63" s="24"/>
      <c r="U63" s="24"/>
      <c r="V63" s="24"/>
      <c r="W63" s="24"/>
      <c r="X63" s="24"/>
      <c r="Y63" s="24"/>
      <c r="Z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</row>
    <row r="64" spans="1:605" s="10" customFormat="1" ht="20.100000000000001" customHeight="1" x14ac:dyDescent="0.25">
      <c r="A64" s="7">
        <v>1</v>
      </c>
      <c r="B64" s="7">
        <v>41</v>
      </c>
      <c r="C64" s="8" t="s">
        <v>20</v>
      </c>
      <c r="D64" s="7">
        <v>6</v>
      </c>
      <c r="E64" s="7">
        <v>6</v>
      </c>
      <c r="F64" s="7"/>
      <c r="G64" s="7"/>
      <c r="H64" s="7" t="s">
        <v>41</v>
      </c>
      <c r="I64" s="9">
        <v>3095.39</v>
      </c>
      <c r="J64" s="9">
        <v>3399.67</v>
      </c>
      <c r="K64" s="9">
        <v>2470</v>
      </c>
      <c r="L64" s="9">
        <v>2630</v>
      </c>
      <c r="M64" s="9">
        <f>SUM(M62:M63)</f>
        <v>2352</v>
      </c>
      <c r="N64" s="9">
        <v>2280</v>
      </c>
      <c r="O64" s="9">
        <v>2280</v>
      </c>
      <c r="P64" s="9">
        <v>2280</v>
      </c>
      <c r="Q64" s="24"/>
      <c r="R64" s="24"/>
      <c r="S64" s="24"/>
      <c r="T64" s="24"/>
      <c r="U64" s="24"/>
      <c r="V64" s="24"/>
      <c r="W64" s="24"/>
      <c r="X64" s="24"/>
      <c r="Y64" s="24"/>
      <c r="Z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</row>
    <row r="65" spans="1:127" ht="20.100000000000001" customHeight="1" x14ac:dyDescent="0.25">
      <c r="A65" s="1">
        <v>1</v>
      </c>
      <c r="B65" s="1">
        <v>41</v>
      </c>
      <c r="C65" s="3" t="s">
        <v>20</v>
      </c>
      <c r="D65" s="1">
        <v>7</v>
      </c>
      <c r="E65" s="1">
        <v>0</v>
      </c>
      <c r="F65" s="1"/>
      <c r="G65" s="1">
        <v>64</v>
      </c>
      <c r="H65" s="1" t="s">
        <v>16</v>
      </c>
      <c r="I65" s="5">
        <v>578.03</v>
      </c>
      <c r="J65" s="5">
        <v>819.47</v>
      </c>
      <c r="K65" s="5">
        <v>500</v>
      </c>
      <c r="L65" s="5">
        <v>1040</v>
      </c>
      <c r="M65" s="5">
        <v>1039.6199999999999</v>
      </c>
      <c r="N65" s="5">
        <v>500</v>
      </c>
      <c r="O65" s="5">
        <v>500</v>
      </c>
      <c r="P65" s="5">
        <v>500</v>
      </c>
      <c r="Q65" s="24"/>
      <c r="R65" s="24"/>
      <c r="S65" s="24"/>
      <c r="T65" s="24"/>
      <c r="U65" s="24"/>
      <c r="V65" s="24"/>
      <c r="W65" s="24"/>
      <c r="X65" s="24"/>
      <c r="Y65" s="24"/>
      <c r="Z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</row>
    <row r="66" spans="1:127" s="10" customFormat="1" ht="20.100000000000001" customHeight="1" x14ac:dyDescent="0.25">
      <c r="A66" s="7">
        <v>1</v>
      </c>
      <c r="B66" s="7">
        <v>41</v>
      </c>
      <c r="C66" s="8" t="s">
        <v>20</v>
      </c>
      <c r="D66" s="7">
        <v>7</v>
      </c>
      <c r="E66" s="7">
        <v>0</v>
      </c>
      <c r="F66" s="7"/>
      <c r="G66" s="7"/>
      <c r="H66" s="7" t="s">
        <v>42</v>
      </c>
      <c r="I66" s="9">
        <v>578.03</v>
      </c>
      <c r="J66" s="9">
        <v>819.47</v>
      </c>
      <c r="K66" s="9">
        <v>500</v>
      </c>
      <c r="L66" s="9">
        <v>1040</v>
      </c>
      <c r="M66" s="9">
        <v>1039.6199999999999</v>
      </c>
      <c r="N66" s="9">
        <v>500</v>
      </c>
      <c r="O66" s="9">
        <v>500</v>
      </c>
      <c r="P66" s="9">
        <v>500</v>
      </c>
      <c r="Q66" s="24"/>
      <c r="R66" s="24"/>
      <c r="S66" s="24"/>
      <c r="T66" s="24"/>
      <c r="U66" s="24"/>
      <c r="V66" s="24"/>
      <c r="W66" s="24"/>
      <c r="X66" s="24"/>
      <c r="Y66" s="24"/>
      <c r="Z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</row>
    <row r="67" spans="1:127" ht="20.100000000000001" customHeight="1" x14ac:dyDescent="0.25">
      <c r="A67" s="1">
        <v>1</v>
      </c>
      <c r="B67" s="1" t="s">
        <v>22</v>
      </c>
      <c r="C67" s="3" t="s">
        <v>13</v>
      </c>
      <c r="D67" s="1">
        <v>6</v>
      </c>
      <c r="E67" s="1">
        <v>0</v>
      </c>
      <c r="F67" s="1">
        <v>1</v>
      </c>
      <c r="G67" s="1">
        <v>63</v>
      </c>
      <c r="H67" s="1" t="s">
        <v>7</v>
      </c>
      <c r="I67" s="5">
        <v>4569.83</v>
      </c>
      <c r="J67" s="5">
        <v>5867.87</v>
      </c>
      <c r="K67" s="5">
        <v>5400</v>
      </c>
      <c r="L67" s="5">
        <v>5400</v>
      </c>
      <c r="M67" s="5">
        <v>6800</v>
      </c>
      <c r="N67" s="5">
        <v>7800</v>
      </c>
      <c r="O67" s="5">
        <v>7800</v>
      </c>
      <c r="P67" s="5">
        <v>7800</v>
      </c>
      <c r="Q67" s="24"/>
      <c r="R67" s="24"/>
      <c r="S67" s="24"/>
      <c r="T67" s="24"/>
      <c r="U67" s="24"/>
      <c r="V67" s="24"/>
      <c r="W67" s="24"/>
      <c r="X67" s="24"/>
      <c r="Y67" s="24"/>
      <c r="Z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</row>
    <row r="68" spans="1:127" s="10" customFormat="1" ht="20.100000000000001" customHeight="1" x14ac:dyDescent="0.25">
      <c r="A68" s="7">
        <v>1</v>
      </c>
      <c r="B68" s="7" t="s">
        <v>22</v>
      </c>
      <c r="C68" s="8" t="s">
        <v>13</v>
      </c>
      <c r="D68" s="7">
        <v>6</v>
      </c>
      <c r="E68" s="7">
        <v>0</v>
      </c>
      <c r="F68" s="7">
        <v>1</v>
      </c>
      <c r="G68" s="7"/>
      <c r="H68" s="7" t="s">
        <v>43</v>
      </c>
      <c r="I68" s="9">
        <f>I20+I22+I24+I26+I28+I30+I33+I37+I39+I41+I43+I46+I48+I51+I55+I59+I61+I64+I66</f>
        <v>314834.85000000009</v>
      </c>
      <c r="J68" s="9">
        <v>5867.87</v>
      </c>
      <c r="K68" s="9">
        <v>5400</v>
      </c>
      <c r="L68" s="9">
        <v>5400</v>
      </c>
      <c r="M68" s="9">
        <v>6800</v>
      </c>
      <c r="N68" s="9">
        <v>7800</v>
      </c>
      <c r="O68" s="9">
        <v>7800</v>
      </c>
      <c r="P68" s="9">
        <v>7800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</row>
    <row r="69" spans="1:127" s="16" customFormat="1" ht="39.950000000000003" customHeight="1" x14ac:dyDescent="0.25">
      <c r="A69" s="14"/>
      <c r="B69" s="14"/>
      <c r="C69" s="15"/>
      <c r="D69" s="14"/>
      <c r="E69" s="14"/>
      <c r="F69" s="14"/>
      <c r="G69" s="14"/>
      <c r="H69" s="14" t="s">
        <v>44</v>
      </c>
      <c r="I69" s="25">
        <v>328806.64</v>
      </c>
      <c r="J69" s="25">
        <v>403388.07</v>
      </c>
      <c r="K69" s="25">
        <v>434492</v>
      </c>
      <c r="L69" s="25">
        <v>437924.29</v>
      </c>
      <c r="M69" s="25">
        <f>M20+M22+M24+M26+M28+M30+M33+M37+M39+M41+M43+M46+M48+M51+M55+M59+M61+M64+M66+M68</f>
        <v>380667.93</v>
      </c>
      <c r="N69" s="25">
        <v>443537</v>
      </c>
      <c r="O69" s="25">
        <v>442617</v>
      </c>
      <c r="P69" s="25">
        <v>447705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</row>
    <row r="70" spans="1:127" s="32" customFormat="1" ht="20.100000000000001" customHeight="1" x14ac:dyDescent="0.45">
      <c r="A70" s="28">
        <v>2</v>
      </c>
      <c r="B70" s="28">
        <v>111</v>
      </c>
      <c r="C70" s="30" t="s">
        <v>12</v>
      </c>
      <c r="D70" s="28">
        <v>2</v>
      </c>
      <c r="E70" s="28">
        <v>0</v>
      </c>
      <c r="F70" s="28"/>
      <c r="G70" s="28">
        <v>71</v>
      </c>
      <c r="H70" s="31"/>
      <c r="I70" s="27"/>
      <c r="J70" s="27"/>
      <c r="K70" s="27"/>
      <c r="L70" s="29">
        <v>60000</v>
      </c>
      <c r="M70" s="29">
        <v>60000</v>
      </c>
      <c r="N70" s="27"/>
      <c r="O70" s="27"/>
      <c r="P70" s="29"/>
    </row>
    <row r="71" spans="1:127" s="32" customFormat="1" ht="20.100000000000001" customHeight="1" x14ac:dyDescent="0.25">
      <c r="A71" s="28">
        <v>2</v>
      </c>
      <c r="B71" s="28">
        <v>111</v>
      </c>
      <c r="C71" s="30" t="s">
        <v>19</v>
      </c>
      <c r="D71" s="28">
        <v>3</v>
      </c>
      <c r="E71" s="28">
        <v>0</v>
      </c>
      <c r="F71" s="28"/>
      <c r="G71" s="28">
        <v>71</v>
      </c>
      <c r="H71" s="28" t="s">
        <v>58</v>
      </c>
      <c r="I71" s="29">
        <v>13950</v>
      </c>
      <c r="J71" s="29"/>
      <c r="K71" s="29"/>
      <c r="L71" s="29" t="s">
        <v>23</v>
      </c>
      <c r="M71" s="29" t="s">
        <v>23</v>
      </c>
      <c r="N71" s="29"/>
      <c r="O71" s="29"/>
      <c r="P71" s="29"/>
    </row>
    <row r="72" spans="1:127" s="37" customFormat="1" ht="20.100000000000001" customHeight="1" x14ac:dyDescent="0.25">
      <c r="A72" s="33">
        <v>2</v>
      </c>
      <c r="B72" s="33">
        <v>111</v>
      </c>
      <c r="C72" s="34"/>
      <c r="D72" s="33"/>
      <c r="E72" s="33"/>
      <c r="F72" s="33"/>
      <c r="G72" s="33"/>
      <c r="H72" s="33"/>
      <c r="I72" s="35">
        <f>SUM(I70:I71)</f>
        <v>13950</v>
      </c>
      <c r="J72" s="35"/>
      <c r="K72" s="35"/>
      <c r="L72" s="35">
        <f>SUM(L70:L71)</f>
        <v>60000</v>
      </c>
      <c r="M72" s="35">
        <f>SUM(M70:M71)</f>
        <v>60000</v>
      </c>
      <c r="N72" s="35"/>
      <c r="O72" s="35"/>
      <c r="P72" s="35"/>
      <c r="Q72" s="32"/>
      <c r="R72" s="32"/>
      <c r="S72" s="32"/>
      <c r="T72" s="32"/>
      <c r="U72" s="32"/>
      <c r="V72" s="32"/>
      <c r="W72" s="32"/>
      <c r="X72" s="32"/>
      <c r="Y72" s="32"/>
      <c r="Z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</row>
    <row r="73" spans="1:127" s="32" customFormat="1" ht="20.100000000000001" customHeight="1" x14ac:dyDescent="0.25">
      <c r="A73" s="28">
        <v>2</v>
      </c>
      <c r="B73" s="28">
        <v>41</v>
      </c>
      <c r="C73" s="30" t="s">
        <v>6</v>
      </c>
      <c r="D73" s="28">
        <v>1</v>
      </c>
      <c r="E73" s="28">
        <v>1</v>
      </c>
      <c r="F73" s="28"/>
      <c r="G73" s="28">
        <v>71</v>
      </c>
      <c r="H73" s="28" t="s">
        <v>62</v>
      </c>
      <c r="I73" s="29">
        <v>3627.18</v>
      </c>
      <c r="J73" s="29"/>
      <c r="K73" s="29"/>
      <c r="L73" s="29"/>
      <c r="M73" s="29"/>
      <c r="N73" s="29">
        <v>4000</v>
      </c>
      <c r="O73" s="29"/>
      <c r="P73" s="29"/>
    </row>
    <row r="74" spans="1:127" s="32" customFormat="1" ht="20.100000000000001" customHeight="1" x14ac:dyDescent="0.25">
      <c r="A74" s="28">
        <v>2</v>
      </c>
      <c r="B74" s="28">
        <v>41</v>
      </c>
      <c r="C74" s="30" t="s">
        <v>11</v>
      </c>
      <c r="D74" s="28">
        <v>1</v>
      </c>
      <c r="E74" s="28">
        <v>0</v>
      </c>
      <c r="F74" s="28"/>
      <c r="G74" s="28">
        <v>71</v>
      </c>
      <c r="H74" s="28" t="s">
        <v>56</v>
      </c>
      <c r="I74" s="27"/>
      <c r="J74" s="27"/>
      <c r="K74" s="27"/>
      <c r="L74" s="29"/>
      <c r="M74" s="29"/>
      <c r="N74" s="27">
        <v>4500</v>
      </c>
      <c r="O74" s="27"/>
      <c r="P74" s="29"/>
    </row>
    <row r="75" spans="1:127" s="32" customFormat="1" ht="20.100000000000001" customHeight="1" x14ac:dyDescent="0.25">
      <c r="A75" s="28">
        <v>2</v>
      </c>
      <c r="B75" s="28">
        <v>41</v>
      </c>
      <c r="C75" s="30" t="s">
        <v>11</v>
      </c>
      <c r="D75" s="28">
        <v>2</v>
      </c>
      <c r="E75" s="28">
        <v>0</v>
      </c>
      <c r="F75" s="28"/>
      <c r="G75" s="28">
        <v>71</v>
      </c>
      <c r="H75" s="28" t="s">
        <v>57</v>
      </c>
      <c r="I75" s="27">
        <v>2877.6</v>
      </c>
      <c r="J75" s="27"/>
      <c r="K75" s="27"/>
      <c r="L75" s="29"/>
      <c r="M75" s="29"/>
      <c r="N75" s="27"/>
      <c r="O75" s="27"/>
      <c r="P75" s="29"/>
    </row>
    <row r="76" spans="1:127" s="32" customFormat="1" ht="20.100000000000001" customHeight="1" x14ac:dyDescent="0.25">
      <c r="A76" s="28">
        <v>2</v>
      </c>
      <c r="B76" s="28">
        <v>41</v>
      </c>
      <c r="C76" s="30" t="s">
        <v>12</v>
      </c>
      <c r="D76" s="28">
        <v>2</v>
      </c>
      <c r="E76" s="28">
        <v>0</v>
      </c>
      <c r="F76" s="28"/>
      <c r="G76" s="28">
        <v>71</v>
      </c>
      <c r="H76" s="28" t="s">
        <v>63</v>
      </c>
      <c r="I76" s="27"/>
      <c r="J76" s="27">
        <v>8281.56</v>
      </c>
      <c r="K76" s="27" t="s">
        <v>23</v>
      </c>
      <c r="L76" s="29">
        <v>14633.97</v>
      </c>
      <c r="M76" s="29">
        <v>14008.97</v>
      </c>
      <c r="N76" s="27">
        <v>29000</v>
      </c>
      <c r="O76" s="27"/>
      <c r="P76" s="29"/>
    </row>
    <row r="77" spans="1:127" s="32" customFormat="1" ht="20.100000000000001" customHeight="1" x14ac:dyDescent="0.25">
      <c r="A77" s="28">
        <v>2</v>
      </c>
      <c r="B77" s="28">
        <v>41</v>
      </c>
      <c r="C77" s="30" t="s">
        <v>19</v>
      </c>
      <c r="D77" s="28">
        <v>1</v>
      </c>
      <c r="E77" s="28">
        <v>0</v>
      </c>
      <c r="F77" s="28"/>
      <c r="G77" s="28">
        <v>71</v>
      </c>
      <c r="H77" s="28" t="s">
        <v>59</v>
      </c>
      <c r="I77" s="27"/>
      <c r="J77" s="27">
        <v>823</v>
      </c>
      <c r="K77" s="27"/>
      <c r="L77" s="29"/>
      <c r="M77" s="29"/>
      <c r="N77" s="27" t="s">
        <v>23</v>
      </c>
      <c r="O77" s="27"/>
      <c r="P77" s="29"/>
    </row>
    <row r="78" spans="1:127" s="37" customFormat="1" ht="20.100000000000001" customHeight="1" x14ac:dyDescent="0.25">
      <c r="A78" s="33">
        <v>2</v>
      </c>
      <c r="B78" s="33">
        <v>41</v>
      </c>
      <c r="C78" s="34" t="s">
        <v>23</v>
      </c>
      <c r="D78" s="33" t="s">
        <v>23</v>
      </c>
      <c r="E78" s="33" t="s">
        <v>23</v>
      </c>
      <c r="F78" s="33"/>
      <c r="G78" s="33"/>
      <c r="H78" s="33"/>
      <c r="I78" s="36">
        <f>SUM(I73:I77)</f>
        <v>6504.78</v>
      </c>
      <c r="J78" s="36">
        <f>SUM(J73:J77)</f>
        <v>9104.56</v>
      </c>
      <c r="K78" s="36"/>
      <c r="L78" s="35">
        <f>SUM(L74:L77)</f>
        <v>14633.97</v>
      </c>
      <c r="M78" s="35">
        <f>SUM(M74:M77)</f>
        <v>14008.97</v>
      </c>
      <c r="N78" s="36">
        <f>SUM(N73:N77)</f>
        <v>37500</v>
      </c>
      <c r="O78" s="36"/>
      <c r="P78" s="35"/>
      <c r="Q78" s="32"/>
      <c r="R78" s="32"/>
      <c r="S78" s="32"/>
      <c r="T78" s="32"/>
      <c r="U78" s="32"/>
      <c r="V78" s="32"/>
      <c r="W78" s="32"/>
      <c r="X78" s="32"/>
      <c r="Y78" s="32"/>
      <c r="Z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</row>
    <row r="79" spans="1:127" s="32" customFormat="1" ht="20.100000000000001" customHeight="1" x14ac:dyDescent="0.25">
      <c r="A79" s="28">
        <v>2</v>
      </c>
      <c r="B79" s="28">
        <v>46</v>
      </c>
      <c r="C79" s="30" t="s">
        <v>6</v>
      </c>
      <c r="D79" s="28">
        <v>1</v>
      </c>
      <c r="E79" s="28">
        <v>1</v>
      </c>
      <c r="F79" s="28"/>
      <c r="G79" s="28">
        <v>71</v>
      </c>
      <c r="H79" s="28" t="s">
        <v>60</v>
      </c>
      <c r="I79" s="27"/>
      <c r="J79" s="27"/>
      <c r="K79" s="27"/>
      <c r="L79" s="29">
        <v>5000</v>
      </c>
      <c r="M79" s="29">
        <v>5000</v>
      </c>
      <c r="N79" s="27"/>
      <c r="O79" s="27"/>
      <c r="P79" s="29"/>
    </row>
    <row r="80" spans="1:127" s="32" customFormat="1" ht="20.100000000000001" customHeight="1" x14ac:dyDescent="0.25">
      <c r="A80" s="28">
        <v>2</v>
      </c>
      <c r="B80" s="28">
        <v>46</v>
      </c>
      <c r="C80" s="30" t="s">
        <v>11</v>
      </c>
      <c r="D80" s="28">
        <v>1</v>
      </c>
      <c r="E80" s="28">
        <v>0</v>
      </c>
      <c r="F80" s="28"/>
      <c r="G80" s="28">
        <v>71</v>
      </c>
      <c r="H80" s="28" t="s">
        <v>61</v>
      </c>
      <c r="I80" s="27">
        <v>90</v>
      </c>
      <c r="J80" s="27"/>
      <c r="K80" s="27"/>
      <c r="L80" s="29"/>
      <c r="M80" s="29"/>
      <c r="N80" s="27"/>
      <c r="O80" s="27"/>
      <c r="P80" s="29"/>
    </row>
    <row r="81" spans="1:127" s="32" customFormat="1" ht="20.100000000000001" customHeight="1" x14ac:dyDescent="0.25">
      <c r="A81" s="28">
        <v>2</v>
      </c>
      <c r="B81" s="28">
        <v>46</v>
      </c>
      <c r="C81" s="30" t="s">
        <v>11</v>
      </c>
      <c r="D81" s="28">
        <v>2</v>
      </c>
      <c r="E81" s="28">
        <v>0</v>
      </c>
      <c r="F81" s="28"/>
      <c r="G81" s="28">
        <v>71</v>
      </c>
      <c r="H81" s="28" t="s">
        <v>64</v>
      </c>
      <c r="I81" s="27"/>
      <c r="J81" s="27">
        <v>1590.36</v>
      </c>
      <c r="K81" s="27"/>
      <c r="L81" s="29"/>
      <c r="M81" s="29"/>
      <c r="N81" s="27"/>
      <c r="O81" s="27"/>
      <c r="P81" s="29"/>
    </row>
    <row r="82" spans="1:127" s="32" customFormat="1" ht="20.100000000000001" customHeight="1" x14ac:dyDescent="0.25">
      <c r="A82" s="28">
        <v>2</v>
      </c>
      <c r="B82" s="28">
        <v>46</v>
      </c>
      <c r="C82" s="30" t="s">
        <v>12</v>
      </c>
      <c r="D82" s="28">
        <v>2</v>
      </c>
      <c r="E82" s="28">
        <v>0</v>
      </c>
      <c r="F82" s="28"/>
      <c r="G82" s="28">
        <v>71</v>
      </c>
      <c r="H82" s="28" t="s">
        <v>65</v>
      </c>
      <c r="I82" s="27"/>
      <c r="J82" s="27">
        <v>45718</v>
      </c>
      <c r="K82" s="27">
        <v>29000</v>
      </c>
      <c r="L82" s="29">
        <v>30884</v>
      </c>
      <c r="M82" s="29">
        <v>30883</v>
      </c>
      <c r="N82" s="27"/>
      <c r="O82" s="27"/>
      <c r="P82" s="29"/>
    </row>
    <row r="83" spans="1:127" s="32" customFormat="1" ht="20.100000000000001" customHeight="1" x14ac:dyDescent="0.25">
      <c r="A83" s="28">
        <v>2</v>
      </c>
      <c r="B83" s="28">
        <v>46</v>
      </c>
      <c r="C83" s="30" t="s">
        <v>19</v>
      </c>
      <c r="D83" s="28">
        <v>3</v>
      </c>
      <c r="E83" s="28">
        <v>0</v>
      </c>
      <c r="F83" s="28"/>
      <c r="G83" s="28">
        <v>71</v>
      </c>
      <c r="H83" s="28" t="s">
        <v>66</v>
      </c>
      <c r="I83" s="27">
        <v>4037.9</v>
      </c>
      <c r="J83" s="27"/>
      <c r="K83" s="27"/>
      <c r="L83" s="29"/>
      <c r="M83" s="29"/>
      <c r="N83" s="27"/>
      <c r="O83" s="27"/>
      <c r="P83" s="29"/>
    </row>
    <row r="84" spans="1:127" s="32" customFormat="1" ht="20.100000000000001" customHeight="1" x14ac:dyDescent="0.25">
      <c r="A84" s="28">
        <v>2</v>
      </c>
      <c r="B84" s="28">
        <v>46</v>
      </c>
      <c r="C84" s="30" t="s">
        <v>13</v>
      </c>
      <c r="D84" s="28">
        <v>1</v>
      </c>
      <c r="E84" s="28">
        <v>1</v>
      </c>
      <c r="F84" s="28">
        <v>1</v>
      </c>
      <c r="G84" s="28">
        <v>71</v>
      </c>
      <c r="H84" s="28" t="s">
        <v>67</v>
      </c>
      <c r="I84" s="27"/>
      <c r="J84" s="27">
        <v>32042.22</v>
      </c>
      <c r="K84" s="27"/>
      <c r="L84" s="29"/>
      <c r="M84" s="29"/>
      <c r="N84" s="27"/>
      <c r="O84" s="27"/>
      <c r="P84" s="29"/>
    </row>
    <row r="85" spans="1:127" s="32" customFormat="1" ht="20.100000000000001" customHeight="1" x14ac:dyDescent="0.25">
      <c r="A85" s="28">
        <v>2</v>
      </c>
      <c r="B85" s="28">
        <v>46</v>
      </c>
      <c r="C85" s="30" t="s">
        <v>13</v>
      </c>
      <c r="D85" s="28">
        <v>6</v>
      </c>
      <c r="E85" s="28">
        <v>0</v>
      </c>
      <c r="F85" s="28">
        <v>1</v>
      </c>
      <c r="G85" s="28">
        <v>71</v>
      </c>
      <c r="H85" s="28" t="s">
        <v>68</v>
      </c>
      <c r="I85" s="27"/>
      <c r="J85" s="27">
        <v>27346</v>
      </c>
      <c r="K85" s="27"/>
      <c r="L85" s="29"/>
      <c r="M85" s="29"/>
      <c r="N85" s="27"/>
      <c r="O85" s="27"/>
      <c r="P85" s="29"/>
    </row>
    <row r="86" spans="1:127" s="37" customFormat="1" ht="20.100000000000001" customHeight="1" x14ac:dyDescent="0.25">
      <c r="A86" s="33">
        <v>2</v>
      </c>
      <c r="B86" s="33">
        <v>46</v>
      </c>
      <c r="C86" s="34"/>
      <c r="D86" s="33"/>
      <c r="E86" s="33"/>
      <c r="F86" s="33"/>
      <c r="G86" s="33"/>
      <c r="H86" s="33"/>
      <c r="I86" s="36">
        <f>SUM(I80:I85)</f>
        <v>4127.8999999999996</v>
      </c>
      <c r="J86" s="35">
        <f>SUM(J81:J85)</f>
        <v>106696.58</v>
      </c>
      <c r="K86" s="36">
        <v>29000</v>
      </c>
      <c r="L86" s="35">
        <f>SUM(L79:L85)</f>
        <v>35884</v>
      </c>
      <c r="M86" s="35">
        <f>SUM(M79:M85)</f>
        <v>35883</v>
      </c>
      <c r="N86" s="36"/>
      <c r="O86" s="36"/>
      <c r="P86" s="35"/>
      <c r="Q86" s="32"/>
      <c r="R86" s="32"/>
      <c r="S86" s="32"/>
      <c r="T86" s="32"/>
      <c r="U86" s="32"/>
      <c r="V86" s="32"/>
      <c r="W86" s="32"/>
      <c r="X86" s="32"/>
      <c r="Y86" s="32"/>
      <c r="Z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</row>
    <row r="87" spans="1:127" s="32" customFormat="1" ht="20.100000000000001" customHeight="1" x14ac:dyDescent="0.25">
      <c r="A87" s="28">
        <v>2</v>
      </c>
      <c r="B87" s="28"/>
      <c r="C87" s="30"/>
      <c r="D87" s="28"/>
      <c r="E87" s="28"/>
      <c r="F87" s="28"/>
      <c r="G87" s="28"/>
      <c r="H87" s="28"/>
      <c r="I87" s="27"/>
      <c r="J87" s="27"/>
      <c r="K87" s="27"/>
      <c r="L87" s="29"/>
      <c r="M87" s="29"/>
      <c r="N87" s="27"/>
      <c r="O87" s="27"/>
      <c r="P87" s="29"/>
    </row>
    <row r="88" spans="1:127" ht="20.100000000000001" customHeight="1" x14ac:dyDescent="0.25">
      <c r="A88" s="1">
        <v>3</v>
      </c>
      <c r="B88" s="1">
        <v>41</v>
      </c>
      <c r="C88" s="3" t="s">
        <v>6</v>
      </c>
      <c r="D88" s="1">
        <v>7</v>
      </c>
      <c r="E88" s="1">
        <v>0</v>
      </c>
      <c r="F88" s="1"/>
      <c r="G88" s="1">
        <v>82</v>
      </c>
      <c r="H88" s="1" t="s">
        <v>45</v>
      </c>
      <c r="I88" s="5">
        <v>6730.28</v>
      </c>
      <c r="J88" s="5">
        <v>6788.34</v>
      </c>
      <c r="K88" s="5">
        <v>6400</v>
      </c>
      <c r="L88" s="5">
        <v>6400</v>
      </c>
      <c r="M88" s="5">
        <v>5147.58</v>
      </c>
      <c r="N88" s="5">
        <v>6400</v>
      </c>
      <c r="O88" s="5">
        <v>6400</v>
      </c>
      <c r="P88" s="5">
        <v>6400</v>
      </c>
      <c r="Q88" s="38" t="s">
        <v>23</v>
      </c>
      <c r="R88" s="24"/>
      <c r="S88" s="24"/>
      <c r="T88" s="24"/>
      <c r="U88" s="24"/>
      <c r="V88" s="24"/>
      <c r="W88" s="24"/>
      <c r="X88" s="24"/>
      <c r="Y88" s="24"/>
      <c r="Z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</row>
    <row r="89" spans="1:127" s="24" customFormat="1" ht="20.100000000000001" customHeight="1" x14ac:dyDescent="0.25">
      <c r="A89" s="21">
        <v>3</v>
      </c>
      <c r="B89" s="21">
        <v>52</v>
      </c>
      <c r="C89" s="22" t="s">
        <v>6</v>
      </c>
      <c r="D89" s="21">
        <v>7</v>
      </c>
      <c r="E89" s="21">
        <v>0</v>
      </c>
      <c r="F89" s="21"/>
      <c r="G89" s="21">
        <v>82</v>
      </c>
      <c r="H89" s="21" t="s">
        <v>46</v>
      </c>
      <c r="I89" s="23">
        <v>178330.12</v>
      </c>
      <c r="J89" s="23"/>
      <c r="K89" s="23"/>
      <c r="L89" s="23"/>
      <c r="M89" s="23" t="s">
        <v>23</v>
      </c>
      <c r="N89" s="23" t="s">
        <v>23</v>
      </c>
      <c r="O89" s="23" t="s">
        <v>23</v>
      </c>
      <c r="P89" s="23"/>
    </row>
    <row r="90" spans="1:127" s="10" customFormat="1" ht="20.100000000000001" customHeight="1" x14ac:dyDescent="0.25">
      <c r="A90" s="7">
        <v>3</v>
      </c>
      <c r="B90" s="7"/>
      <c r="C90" s="8"/>
      <c r="D90" s="7"/>
      <c r="E90" s="7"/>
      <c r="F90" s="7"/>
      <c r="G90" s="7"/>
      <c r="H90" s="7"/>
      <c r="I90" s="9">
        <f>SUM(I88:I89)</f>
        <v>185060.4</v>
      </c>
      <c r="J90" s="9">
        <v>6788.34</v>
      </c>
      <c r="K90" s="9">
        <v>6400</v>
      </c>
      <c r="L90" s="9">
        <v>6400</v>
      </c>
      <c r="M90" s="9">
        <f>SUM(M88:M89)</f>
        <v>5147.58</v>
      </c>
      <c r="N90" s="9">
        <f>SUM(N88:N89)</f>
        <v>6400</v>
      </c>
      <c r="O90" s="9">
        <f>SUM(O88:O89)</f>
        <v>6400</v>
      </c>
      <c r="P90" s="9">
        <v>6400</v>
      </c>
      <c r="Q90" s="24"/>
      <c r="R90" s="24"/>
      <c r="S90" s="24"/>
      <c r="T90" s="24"/>
      <c r="U90" s="24"/>
      <c r="V90" s="24"/>
      <c r="W90" s="24"/>
      <c r="X90" s="24"/>
      <c r="Y90" s="24"/>
      <c r="Z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</row>
    <row r="91" spans="1:127" s="16" customFormat="1" ht="39.950000000000003" customHeight="1" x14ac:dyDescent="0.25">
      <c r="A91" s="14"/>
      <c r="B91" s="14"/>
      <c r="C91" s="15"/>
      <c r="D91" s="14"/>
      <c r="E91" s="14"/>
      <c r="F91" s="14"/>
      <c r="G91" s="14"/>
      <c r="H91" s="14" t="s">
        <v>47</v>
      </c>
      <c r="I91" s="25">
        <f>I69+I72+I78+I86+I90</f>
        <v>538449.72000000009</v>
      </c>
      <c r="J91" s="25">
        <f>J69+J78+J86+J90</f>
        <v>525977.55000000005</v>
      </c>
      <c r="K91" s="25">
        <f>K69+K86+K90</f>
        <v>469892</v>
      </c>
      <c r="L91" s="25">
        <f>L69+L72+L78+L86+L90</f>
        <v>554842.26</v>
      </c>
      <c r="M91" s="25">
        <f>M69+M72+M78+M86+M90</f>
        <v>495707.48</v>
      </c>
      <c r="N91" s="25">
        <f>N69+N78+N90</f>
        <v>487437</v>
      </c>
      <c r="O91" s="25">
        <f>O69+O90</f>
        <v>449017</v>
      </c>
      <c r="P91" s="25">
        <f>P69+P90</f>
        <v>454105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</row>
    <row r="92" spans="1:127" s="11" customFormat="1" x14ac:dyDescent="0.25">
      <c r="C92" s="12"/>
      <c r="I92" s="39"/>
      <c r="J92" s="13"/>
      <c r="K92" s="13"/>
      <c r="L92" s="13"/>
      <c r="M92" s="13"/>
      <c r="N92" s="13"/>
      <c r="O92" s="13"/>
      <c r="P92" s="13"/>
      <c r="Q92" s="41"/>
      <c r="R92" s="41"/>
      <c r="S92" s="41"/>
      <c r="T92" s="41"/>
      <c r="U92" s="41"/>
      <c r="V92" s="41"/>
      <c r="W92" s="41"/>
      <c r="X92" s="41"/>
      <c r="Y92" s="41"/>
      <c r="Z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</row>
    <row r="93" spans="1:127" s="11" customFormat="1" x14ac:dyDescent="0.25">
      <c r="C93" s="12"/>
      <c r="I93" s="13"/>
      <c r="J93" s="13"/>
      <c r="K93" s="13"/>
      <c r="L93" s="13"/>
      <c r="M93" s="13"/>
      <c r="N93" s="13"/>
      <c r="O93" s="13"/>
      <c r="P93" s="13"/>
      <c r="Q93" s="41"/>
      <c r="R93" s="41"/>
      <c r="S93" s="41"/>
      <c r="T93" s="41"/>
      <c r="U93" s="41"/>
      <c r="V93" s="41"/>
      <c r="W93" s="41"/>
      <c r="X93" s="41"/>
      <c r="Y93" s="41"/>
      <c r="Z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</row>
    <row r="94" spans="1:127" s="11" customFormat="1" x14ac:dyDescent="0.25">
      <c r="C94" s="12"/>
      <c r="I94" s="13"/>
      <c r="J94" s="13"/>
      <c r="K94" s="13"/>
      <c r="L94" s="13"/>
      <c r="M94" s="13"/>
      <c r="N94" s="13"/>
      <c r="O94" s="13"/>
      <c r="P94" s="13"/>
      <c r="Q94" s="41"/>
      <c r="R94" s="41"/>
      <c r="S94" s="41"/>
      <c r="T94" s="41"/>
      <c r="U94" s="41"/>
      <c r="V94" s="41"/>
      <c r="W94" s="41"/>
      <c r="X94" s="41"/>
      <c r="Y94" s="41"/>
      <c r="Z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</row>
    <row r="95" spans="1:127" s="11" customFormat="1" x14ac:dyDescent="0.25">
      <c r="C95" s="12"/>
      <c r="I95" s="13"/>
      <c r="J95" s="13"/>
      <c r="K95" s="13"/>
      <c r="L95" s="13"/>
      <c r="M95" s="13"/>
      <c r="N95" s="13"/>
      <c r="O95" s="13"/>
      <c r="P95" s="13"/>
      <c r="Q95" s="41"/>
      <c r="R95" s="41"/>
      <c r="S95" s="41"/>
      <c r="T95" s="41"/>
      <c r="U95" s="41"/>
      <c r="V95" s="41"/>
      <c r="W95" s="41"/>
      <c r="X95" s="41"/>
      <c r="Y95" s="41"/>
      <c r="Z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</row>
    <row r="96" spans="1:127" s="11" customFormat="1" x14ac:dyDescent="0.25">
      <c r="C96" s="12"/>
      <c r="I96" s="13"/>
      <c r="J96" s="13"/>
      <c r="K96" s="13"/>
      <c r="L96" s="13"/>
      <c r="M96" s="13"/>
      <c r="N96" s="13"/>
      <c r="O96" s="13"/>
      <c r="P96" s="13"/>
      <c r="Q96" s="41"/>
      <c r="R96" s="41"/>
      <c r="S96" s="41"/>
      <c r="T96" s="41"/>
      <c r="U96" s="41"/>
      <c r="V96" s="41"/>
      <c r="W96" s="41"/>
      <c r="X96" s="41"/>
      <c r="Y96" s="41"/>
      <c r="Z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</row>
    <row r="97" spans="3:127" s="11" customFormat="1" x14ac:dyDescent="0.25">
      <c r="C97" s="12"/>
      <c r="I97" s="13"/>
      <c r="J97" s="13"/>
      <c r="K97" s="13"/>
      <c r="L97" s="13"/>
      <c r="M97" s="13"/>
      <c r="N97" s="13"/>
      <c r="O97" s="13"/>
      <c r="P97" s="13"/>
      <c r="Q97" s="41"/>
      <c r="R97" s="41"/>
      <c r="S97" s="41"/>
      <c r="T97" s="41"/>
      <c r="U97" s="41"/>
      <c r="V97" s="41"/>
      <c r="W97" s="41"/>
      <c r="X97" s="41"/>
      <c r="Y97" s="41"/>
      <c r="Z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</row>
    <row r="98" spans="3:127" s="11" customFormat="1" x14ac:dyDescent="0.25">
      <c r="C98" s="12"/>
      <c r="I98" s="13"/>
      <c r="J98" s="13"/>
      <c r="K98" s="13"/>
      <c r="L98" s="13"/>
      <c r="M98" s="13"/>
      <c r="N98" s="13"/>
      <c r="O98" s="13"/>
      <c r="P98" s="13"/>
      <c r="Q98" s="41"/>
      <c r="R98" s="41"/>
      <c r="S98" s="41"/>
      <c r="T98" s="41"/>
      <c r="U98" s="41"/>
      <c r="V98" s="41"/>
      <c r="W98" s="41"/>
      <c r="X98" s="41"/>
      <c r="Y98" s="41"/>
      <c r="Z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</row>
    <row r="99" spans="3:127" s="11" customFormat="1" x14ac:dyDescent="0.25">
      <c r="C99" s="12"/>
      <c r="I99" s="13"/>
      <c r="J99" s="13"/>
      <c r="K99" s="13"/>
      <c r="L99" s="13"/>
      <c r="M99" s="13"/>
      <c r="N99" s="13"/>
      <c r="O99" s="13"/>
      <c r="P99" s="13"/>
      <c r="Q99" s="41"/>
      <c r="R99" s="41"/>
      <c r="S99" s="41"/>
      <c r="T99" s="41"/>
      <c r="U99" s="41"/>
      <c r="V99" s="41"/>
      <c r="W99" s="41"/>
      <c r="X99" s="41"/>
      <c r="Y99" s="41"/>
      <c r="Z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</row>
    <row r="100" spans="3:127" s="11" customFormat="1" x14ac:dyDescent="0.25">
      <c r="C100" s="12"/>
      <c r="I100" s="13"/>
      <c r="J100" s="13"/>
      <c r="K100" s="13"/>
      <c r="L100" s="13"/>
      <c r="M100" s="13"/>
      <c r="N100" s="13"/>
      <c r="O100" s="13"/>
      <c r="P100" s="13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</row>
    <row r="101" spans="3:127" s="11" customFormat="1" x14ac:dyDescent="0.25">
      <c r="C101" s="12"/>
      <c r="I101" s="13"/>
      <c r="J101" s="13"/>
      <c r="K101" s="13"/>
      <c r="L101" s="13"/>
      <c r="M101" s="13"/>
      <c r="N101" s="13"/>
      <c r="O101" s="13"/>
      <c r="P101" s="13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</row>
    <row r="102" spans="3:127" s="11" customFormat="1" x14ac:dyDescent="0.25">
      <c r="C102" s="12"/>
      <c r="I102" s="13"/>
      <c r="J102" s="13"/>
      <c r="K102" s="13"/>
      <c r="L102" s="13"/>
      <c r="M102" s="13"/>
      <c r="N102" s="13"/>
      <c r="O102" s="13"/>
      <c r="P102" s="13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</row>
    <row r="103" spans="3:127" s="11" customFormat="1" x14ac:dyDescent="0.25">
      <c r="C103" s="12"/>
      <c r="I103" s="13"/>
      <c r="J103" s="13"/>
      <c r="K103" s="13"/>
      <c r="L103" s="13"/>
      <c r="M103" s="13"/>
      <c r="N103" s="13"/>
      <c r="O103" s="13"/>
      <c r="P103" s="13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</row>
    <row r="104" spans="3:127" s="11" customFormat="1" x14ac:dyDescent="0.25">
      <c r="C104" s="12"/>
      <c r="I104" s="13"/>
      <c r="J104" s="13"/>
      <c r="K104" s="13"/>
      <c r="L104" s="13"/>
      <c r="M104" s="13"/>
      <c r="N104" s="13"/>
      <c r="O104" s="13"/>
      <c r="P104" s="13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</row>
    <row r="105" spans="3:127" s="11" customFormat="1" x14ac:dyDescent="0.25">
      <c r="C105" s="12"/>
      <c r="I105" s="13"/>
      <c r="J105" s="13"/>
      <c r="K105" s="13"/>
      <c r="L105" s="13"/>
      <c r="M105" s="13"/>
      <c r="N105" s="13"/>
      <c r="O105" s="13"/>
      <c r="P105" s="13"/>
      <c r="Q105" s="41"/>
      <c r="R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</row>
    <row r="106" spans="3:127" s="11" customFormat="1" x14ac:dyDescent="0.25">
      <c r="C106" s="12"/>
      <c r="I106" s="13"/>
      <c r="J106" s="13"/>
      <c r="K106" s="13"/>
      <c r="L106" s="13"/>
      <c r="M106" s="13"/>
      <c r="N106" s="13"/>
      <c r="O106" s="13"/>
      <c r="P106" s="13"/>
      <c r="Q106" s="41"/>
      <c r="R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</row>
    <row r="107" spans="3:127" s="11" customFormat="1" x14ac:dyDescent="0.25">
      <c r="C107" s="12"/>
      <c r="I107" s="13"/>
      <c r="J107" s="13"/>
      <c r="K107" s="13"/>
      <c r="L107" s="13"/>
      <c r="M107" s="13"/>
      <c r="N107" s="13"/>
      <c r="O107" s="13"/>
      <c r="P107" s="13"/>
      <c r="Q107" s="41"/>
      <c r="R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</row>
    <row r="108" spans="3:127" s="11" customFormat="1" x14ac:dyDescent="0.25">
      <c r="C108" s="12"/>
      <c r="I108" s="13"/>
      <c r="J108" s="13"/>
      <c r="K108" s="13"/>
      <c r="L108" s="13"/>
      <c r="M108" s="13"/>
      <c r="N108" s="13"/>
      <c r="O108" s="13"/>
      <c r="P108" s="13"/>
      <c r="Q108" s="41"/>
      <c r="R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</row>
    <row r="109" spans="3:127" s="11" customFormat="1" x14ac:dyDescent="0.25">
      <c r="C109" s="12"/>
      <c r="I109" s="13"/>
      <c r="J109" s="13"/>
      <c r="K109" s="13"/>
      <c r="L109" s="13"/>
      <c r="M109" s="13"/>
      <c r="N109" s="13"/>
      <c r="O109" s="13"/>
      <c r="P109" s="13"/>
      <c r="Q109" s="41"/>
      <c r="R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</row>
    <row r="110" spans="3:127" s="11" customFormat="1" x14ac:dyDescent="0.25">
      <c r="C110" s="12"/>
      <c r="I110" s="13"/>
      <c r="J110" s="13"/>
      <c r="K110" s="13"/>
      <c r="L110" s="13"/>
      <c r="M110" s="13"/>
      <c r="N110" s="13"/>
      <c r="O110" s="13"/>
      <c r="P110" s="13"/>
      <c r="Q110" s="41"/>
      <c r="R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</row>
    <row r="111" spans="3:127" s="11" customFormat="1" x14ac:dyDescent="0.25">
      <c r="C111" s="12"/>
      <c r="I111" s="13"/>
      <c r="J111" s="13"/>
      <c r="K111" s="13"/>
      <c r="L111" s="13"/>
      <c r="M111" s="13"/>
      <c r="N111" s="13"/>
      <c r="O111" s="13"/>
      <c r="P111" s="13"/>
      <c r="Q111" s="41"/>
      <c r="R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</row>
    <row r="112" spans="3:127" s="11" customFormat="1" x14ac:dyDescent="0.25">
      <c r="C112" s="12"/>
      <c r="I112" s="13"/>
      <c r="J112" s="13"/>
      <c r="K112" s="13"/>
      <c r="L112" s="13"/>
      <c r="M112" s="13"/>
      <c r="N112" s="13"/>
      <c r="O112" s="13"/>
      <c r="P112" s="13"/>
      <c r="Q112" s="41"/>
      <c r="R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</row>
    <row r="113" spans="3:127" s="11" customFormat="1" x14ac:dyDescent="0.25">
      <c r="C113" s="12"/>
      <c r="I113" s="13"/>
      <c r="J113" s="13"/>
      <c r="K113" s="13"/>
      <c r="L113" s="13"/>
      <c r="M113" s="13"/>
      <c r="N113" s="13"/>
      <c r="O113" s="13"/>
      <c r="P113" s="13"/>
      <c r="Q113" s="41"/>
      <c r="R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</row>
    <row r="114" spans="3:127" s="11" customFormat="1" x14ac:dyDescent="0.25">
      <c r="C114" s="12"/>
      <c r="I114" s="13"/>
      <c r="J114" s="13"/>
      <c r="K114" s="13"/>
      <c r="L114" s="13"/>
      <c r="M114" s="13"/>
      <c r="N114" s="13"/>
      <c r="O114" s="13"/>
      <c r="P114" s="13"/>
      <c r="Q114" s="41"/>
      <c r="R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</row>
    <row r="115" spans="3:127" s="11" customFormat="1" x14ac:dyDescent="0.25">
      <c r="C115" s="12"/>
      <c r="I115" s="13"/>
      <c r="J115" s="13"/>
      <c r="K115" s="13"/>
      <c r="L115" s="13"/>
      <c r="M115" s="13"/>
      <c r="N115" s="13"/>
      <c r="O115" s="13"/>
      <c r="P115" s="13"/>
      <c r="Q115" s="41"/>
      <c r="R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</row>
    <row r="116" spans="3:127" s="11" customFormat="1" x14ac:dyDescent="0.25">
      <c r="C116" s="12"/>
      <c r="I116" s="13"/>
      <c r="J116" s="13"/>
      <c r="K116" s="13"/>
      <c r="L116" s="13"/>
      <c r="M116" s="13"/>
      <c r="N116" s="13"/>
      <c r="O116" s="13"/>
      <c r="P116" s="13"/>
      <c r="Q116" s="41"/>
      <c r="R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</row>
    <row r="117" spans="3:127" s="11" customFormat="1" x14ac:dyDescent="0.25">
      <c r="C117" s="12"/>
      <c r="I117" s="13"/>
      <c r="J117" s="13"/>
      <c r="K117" s="13"/>
      <c r="L117" s="13"/>
      <c r="M117" s="13"/>
      <c r="N117" s="13"/>
      <c r="O117" s="13"/>
      <c r="P117" s="13"/>
      <c r="Q117" s="41"/>
      <c r="R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</row>
    <row r="118" spans="3:127" s="11" customFormat="1" x14ac:dyDescent="0.25">
      <c r="C118" s="12"/>
      <c r="I118" s="13"/>
      <c r="J118" s="13"/>
      <c r="K118" s="13"/>
      <c r="L118" s="13"/>
      <c r="M118" s="13"/>
      <c r="N118" s="13"/>
      <c r="O118" s="13"/>
      <c r="P118" s="13"/>
      <c r="Q118" s="41"/>
      <c r="R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</row>
    <row r="119" spans="3:127" s="11" customFormat="1" x14ac:dyDescent="0.25">
      <c r="C119" s="12"/>
      <c r="I119" s="13"/>
      <c r="J119" s="13"/>
      <c r="K119" s="13"/>
      <c r="L119" s="13"/>
      <c r="M119" s="13"/>
      <c r="N119" s="13"/>
      <c r="O119" s="13"/>
      <c r="P119" s="13"/>
      <c r="Q119" s="41"/>
      <c r="R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</row>
    <row r="120" spans="3:127" s="11" customFormat="1" x14ac:dyDescent="0.25">
      <c r="C120" s="12"/>
      <c r="I120" s="13"/>
      <c r="J120" s="13"/>
      <c r="K120" s="13"/>
      <c r="L120" s="13"/>
      <c r="M120" s="13"/>
      <c r="N120" s="13"/>
      <c r="O120" s="13"/>
      <c r="P120" s="13"/>
      <c r="Q120" s="41"/>
      <c r="R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</row>
    <row r="121" spans="3:127" s="11" customFormat="1" x14ac:dyDescent="0.25">
      <c r="C121" s="12"/>
      <c r="I121" s="13"/>
      <c r="J121" s="13"/>
      <c r="K121" s="13"/>
      <c r="L121" s="13"/>
      <c r="M121" s="13"/>
      <c r="N121" s="13"/>
      <c r="O121" s="13"/>
      <c r="P121" s="13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</row>
    <row r="122" spans="3:127" s="11" customFormat="1" x14ac:dyDescent="0.25">
      <c r="C122" s="12"/>
      <c r="I122" s="13"/>
      <c r="J122" s="13"/>
      <c r="K122" s="13"/>
      <c r="L122" s="13"/>
      <c r="M122" s="13"/>
      <c r="N122" s="13"/>
      <c r="O122" s="13"/>
      <c r="P122" s="13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</row>
    <row r="123" spans="3:127" s="11" customFormat="1" x14ac:dyDescent="0.25">
      <c r="C123" s="12"/>
      <c r="I123" s="13"/>
      <c r="J123" s="13"/>
      <c r="K123" s="13"/>
      <c r="L123" s="13"/>
      <c r="M123" s="13"/>
      <c r="N123" s="13"/>
      <c r="O123" s="13"/>
      <c r="P123" s="13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</row>
    <row r="124" spans="3:127" s="11" customFormat="1" x14ac:dyDescent="0.25">
      <c r="C124" s="12"/>
      <c r="I124" s="13"/>
      <c r="J124" s="13"/>
      <c r="K124" s="13"/>
      <c r="L124" s="13"/>
      <c r="M124" s="13"/>
      <c r="N124" s="13"/>
      <c r="O124" s="13"/>
      <c r="P124" s="13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</row>
    <row r="125" spans="3:127" s="11" customFormat="1" x14ac:dyDescent="0.25">
      <c r="C125" s="12"/>
      <c r="I125" s="13"/>
      <c r="J125" s="13"/>
      <c r="K125" s="13"/>
      <c r="L125" s="13"/>
      <c r="M125" s="13"/>
      <c r="N125" s="13"/>
      <c r="O125" s="13"/>
      <c r="P125" s="13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</row>
    <row r="126" spans="3:127" s="11" customFormat="1" x14ac:dyDescent="0.25">
      <c r="C126" s="12"/>
      <c r="I126" s="13"/>
      <c r="J126" s="13"/>
      <c r="K126" s="13"/>
      <c r="L126" s="13"/>
      <c r="M126" s="13"/>
      <c r="N126" s="13"/>
      <c r="O126" s="13"/>
      <c r="P126" s="13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</row>
    <row r="127" spans="3:127" s="11" customFormat="1" x14ac:dyDescent="0.25">
      <c r="C127" s="12"/>
      <c r="I127" s="13"/>
      <c r="J127" s="13"/>
      <c r="K127" s="13"/>
      <c r="L127" s="13"/>
      <c r="M127" s="13"/>
      <c r="N127" s="13"/>
      <c r="O127" s="13"/>
      <c r="P127" s="13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</row>
    <row r="128" spans="3:127" s="11" customFormat="1" x14ac:dyDescent="0.25">
      <c r="C128" s="12"/>
      <c r="I128" s="13"/>
      <c r="J128" s="13"/>
      <c r="K128" s="13"/>
      <c r="L128" s="13"/>
      <c r="M128" s="13"/>
      <c r="N128" s="13"/>
      <c r="O128" s="13"/>
      <c r="P128" s="13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</row>
    <row r="129" spans="3:127" s="11" customFormat="1" x14ac:dyDescent="0.25">
      <c r="C129" s="12"/>
      <c r="I129" s="13"/>
      <c r="J129" s="13"/>
      <c r="K129" s="13"/>
      <c r="L129" s="13"/>
      <c r="M129" s="13"/>
      <c r="N129" s="13"/>
      <c r="O129" s="13"/>
      <c r="P129" s="13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</row>
    <row r="130" spans="3:127" s="11" customFormat="1" x14ac:dyDescent="0.25">
      <c r="C130" s="12"/>
      <c r="I130" s="13"/>
      <c r="J130" s="13"/>
      <c r="K130" s="13"/>
      <c r="L130" s="13"/>
      <c r="M130" s="13"/>
      <c r="N130" s="13"/>
      <c r="O130" s="13"/>
      <c r="P130" s="13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</row>
    <row r="131" spans="3:127" s="11" customFormat="1" x14ac:dyDescent="0.25">
      <c r="C131" s="12"/>
      <c r="I131" s="13"/>
      <c r="J131" s="13"/>
      <c r="K131" s="13"/>
      <c r="L131" s="13"/>
      <c r="M131" s="13"/>
      <c r="N131" s="13"/>
      <c r="O131" s="13"/>
      <c r="P131" s="13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</row>
    <row r="132" spans="3:127" s="11" customFormat="1" x14ac:dyDescent="0.25">
      <c r="C132" s="12"/>
      <c r="I132" s="13"/>
      <c r="J132" s="13"/>
      <c r="K132" s="13"/>
      <c r="L132" s="13"/>
      <c r="M132" s="13"/>
      <c r="N132" s="13"/>
      <c r="O132" s="13"/>
      <c r="P132" s="13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</row>
    <row r="133" spans="3:127" s="11" customFormat="1" x14ac:dyDescent="0.25">
      <c r="C133" s="12"/>
      <c r="I133" s="13"/>
      <c r="J133" s="13"/>
      <c r="K133" s="13"/>
      <c r="L133" s="13"/>
      <c r="M133" s="13"/>
      <c r="N133" s="13"/>
      <c r="O133" s="13"/>
      <c r="P133" s="13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</row>
    <row r="134" spans="3:127" s="11" customFormat="1" x14ac:dyDescent="0.25">
      <c r="C134" s="12"/>
      <c r="I134" s="13"/>
      <c r="J134" s="13"/>
      <c r="K134" s="13"/>
      <c r="L134" s="13"/>
      <c r="M134" s="13"/>
      <c r="N134" s="13"/>
      <c r="O134" s="13"/>
      <c r="P134" s="13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</row>
    <row r="135" spans="3:127" s="11" customFormat="1" x14ac:dyDescent="0.25">
      <c r="C135" s="12"/>
      <c r="I135" s="13"/>
      <c r="J135" s="13"/>
      <c r="K135" s="13"/>
      <c r="L135" s="13"/>
      <c r="M135" s="13"/>
      <c r="N135" s="13"/>
      <c r="O135" s="13"/>
      <c r="P135" s="13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</row>
    <row r="136" spans="3:127" s="11" customFormat="1" x14ac:dyDescent="0.25">
      <c r="C136" s="12"/>
      <c r="I136" s="13"/>
      <c r="J136" s="13"/>
      <c r="K136" s="13"/>
      <c r="L136" s="13"/>
      <c r="M136" s="13"/>
      <c r="N136" s="13"/>
      <c r="O136" s="13"/>
      <c r="P136" s="13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</row>
    <row r="137" spans="3:127" s="11" customFormat="1" x14ac:dyDescent="0.25">
      <c r="C137" s="12"/>
      <c r="I137" s="13"/>
      <c r="J137" s="13"/>
      <c r="K137" s="13"/>
      <c r="L137" s="13"/>
      <c r="M137" s="13"/>
      <c r="N137" s="13"/>
      <c r="O137" s="13"/>
      <c r="P137" s="13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</row>
    <row r="138" spans="3:127" s="11" customFormat="1" x14ac:dyDescent="0.25">
      <c r="C138" s="12"/>
      <c r="I138" s="13"/>
      <c r="J138" s="13"/>
      <c r="K138" s="13"/>
      <c r="L138" s="13"/>
      <c r="M138" s="13"/>
      <c r="N138" s="13"/>
      <c r="O138" s="13"/>
      <c r="P138" s="13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</row>
    <row r="139" spans="3:127" s="11" customFormat="1" x14ac:dyDescent="0.25">
      <c r="C139" s="12"/>
      <c r="I139" s="13"/>
      <c r="J139" s="13"/>
      <c r="K139" s="13"/>
      <c r="L139" s="13"/>
      <c r="M139" s="13"/>
      <c r="N139" s="13"/>
      <c r="O139" s="13"/>
      <c r="P139" s="13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</row>
    <row r="140" spans="3:127" s="11" customFormat="1" x14ac:dyDescent="0.25">
      <c r="C140" s="12"/>
      <c r="I140" s="13"/>
      <c r="J140" s="13"/>
      <c r="K140" s="13"/>
      <c r="L140" s="13"/>
      <c r="M140" s="13"/>
      <c r="N140" s="13"/>
      <c r="O140" s="13"/>
      <c r="P140" s="13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</row>
    <row r="141" spans="3:127" s="11" customFormat="1" x14ac:dyDescent="0.25">
      <c r="C141" s="12"/>
      <c r="I141" s="13"/>
      <c r="J141" s="13"/>
      <c r="K141" s="13"/>
      <c r="L141" s="13"/>
      <c r="M141" s="13"/>
      <c r="N141" s="13"/>
      <c r="O141" s="13"/>
      <c r="P141" s="13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</row>
    <row r="142" spans="3:127" s="11" customFormat="1" x14ac:dyDescent="0.25">
      <c r="C142" s="12"/>
      <c r="I142" s="13"/>
      <c r="J142" s="13"/>
      <c r="K142" s="13"/>
      <c r="L142" s="13"/>
      <c r="M142" s="13"/>
      <c r="N142" s="13"/>
      <c r="O142" s="13"/>
      <c r="P142" s="13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</row>
    <row r="143" spans="3:127" s="11" customFormat="1" x14ac:dyDescent="0.25">
      <c r="C143" s="12"/>
      <c r="I143" s="13"/>
      <c r="J143" s="13"/>
      <c r="K143" s="13"/>
      <c r="L143" s="13"/>
      <c r="M143" s="13"/>
      <c r="N143" s="13"/>
      <c r="O143" s="13"/>
      <c r="P143" s="13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</row>
    <row r="144" spans="3:127" s="11" customFormat="1" x14ac:dyDescent="0.25">
      <c r="C144" s="12"/>
      <c r="I144" s="13"/>
      <c r="J144" s="13"/>
      <c r="K144" s="13"/>
      <c r="L144" s="13"/>
      <c r="M144" s="13"/>
      <c r="N144" s="13"/>
      <c r="O144" s="13"/>
      <c r="P144" s="13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</row>
    <row r="145" spans="3:127" s="11" customFormat="1" x14ac:dyDescent="0.25">
      <c r="C145" s="12"/>
      <c r="I145" s="13"/>
      <c r="J145" s="13"/>
      <c r="K145" s="13"/>
      <c r="L145" s="13"/>
      <c r="M145" s="13"/>
      <c r="N145" s="13"/>
      <c r="O145" s="13"/>
      <c r="P145" s="13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</row>
    <row r="146" spans="3:127" s="11" customFormat="1" x14ac:dyDescent="0.25">
      <c r="C146" s="12"/>
      <c r="I146" s="13"/>
      <c r="J146" s="13"/>
      <c r="K146" s="13"/>
      <c r="L146" s="13"/>
      <c r="M146" s="13"/>
      <c r="N146" s="13"/>
      <c r="O146" s="13"/>
      <c r="P146" s="13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</row>
    <row r="147" spans="3:127" s="11" customFormat="1" x14ac:dyDescent="0.25">
      <c r="C147" s="12"/>
      <c r="I147" s="13"/>
      <c r="J147" s="13"/>
      <c r="K147" s="13"/>
      <c r="L147" s="13"/>
      <c r="M147" s="13"/>
      <c r="N147" s="13"/>
      <c r="O147" s="13"/>
      <c r="P147" s="13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</row>
    <row r="148" spans="3:127" s="11" customFormat="1" x14ac:dyDescent="0.25">
      <c r="C148" s="12"/>
      <c r="I148" s="13"/>
      <c r="J148" s="13"/>
      <c r="K148" s="13"/>
      <c r="L148" s="13"/>
      <c r="M148" s="13"/>
      <c r="N148" s="13"/>
      <c r="O148" s="13"/>
      <c r="P148" s="13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</row>
    <row r="149" spans="3:127" s="11" customFormat="1" x14ac:dyDescent="0.25">
      <c r="C149" s="12"/>
      <c r="I149" s="13"/>
      <c r="J149" s="13"/>
      <c r="K149" s="13"/>
      <c r="L149" s="13"/>
      <c r="M149" s="13"/>
      <c r="N149" s="13"/>
      <c r="O149" s="13"/>
      <c r="P149" s="13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</row>
    <row r="150" spans="3:127" s="11" customFormat="1" x14ac:dyDescent="0.25">
      <c r="C150" s="12"/>
      <c r="I150" s="13"/>
      <c r="J150" s="13"/>
      <c r="K150" s="13"/>
      <c r="L150" s="13"/>
      <c r="M150" s="13"/>
      <c r="N150" s="13"/>
      <c r="O150" s="13"/>
      <c r="P150" s="13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</row>
    <row r="151" spans="3:127" s="11" customFormat="1" x14ac:dyDescent="0.25">
      <c r="C151" s="12"/>
      <c r="I151" s="13"/>
      <c r="J151" s="13"/>
      <c r="K151" s="13"/>
      <c r="L151" s="13"/>
      <c r="M151" s="13"/>
      <c r="N151" s="13"/>
      <c r="O151" s="13"/>
      <c r="P151" s="13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</row>
    <row r="152" spans="3:127" s="11" customFormat="1" x14ac:dyDescent="0.25">
      <c r="C152" s="12"/>
      <c r="I152" s="13"/>
      <c r="J152" s="13"/>
      <c r="K152" s="13"/>
      <c r="L152" s="13"/>
      <c r="M152" s="13"/>
      <c r="N152" s="13"/>
      <c r="O152" s="13"/>
      <c r="P152" s="13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</row>
    <row r="153" spans="3:127" s="11" customFormat="1" x14ac:dyDescent="0.25">
      <c r="C153" s="12"/>
      <c r="I153" s="13"/>
      <c r="J153" s="13"/>
      <c r="K153" s="13"/>
      <c r="L153" s="13"/>
      <c r="M153" s="13"/>
      <c r="N153" s="13"/>
      <c r="O153" s="13"/>
      <c r="P153" s="13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</row>
    <row r="154" spans="3:127" s="11" customFormat="1" x14ac:dyDescent="0.25">
      <c r="C154" s="12"/>
      <c r="I154" s="13"/>
      <c r="J154" s="13"/>
      <c r="K154" s="13"/>
      <c r="L154" s="13"/>
      <c r="M154" s="13"/>
      <c r="N154" s="13"/>
      <c r="O154" s="13"/>
      <c r="P154" s="13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</row>
    <row r="155" spans="3:127" s="11" customFormat="1" x14ac:dyDescent="0.25">
      <c r="C155" s="12"/>
      <c r="I155" s="13"/>
      <c r="J155" s="13"/>
      <c r="K155" s="13"/>
      <c r="L155" s="13"/>
      <c r="M155" s="13"/>
      <c r="N155" s="13"/>
      <c r="O155" s="13"/>
      <c r="P155" s="13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</row>
    <row r="156" spans="3:127" s="11" customFormat="1" x14ac:dyDescent="0.25">
      <c r="C156" s="12"/>
      <c r="I156" s="13"/>
      <c r="J156" s="13"/>
      <c r="K156" s="13"/>
      <c r="L156" s="13"/>
      <c r="M156" s="13"/>
      <c r="N156" s="13"/>
      <c r="O156" s="13"/>
      <c r="P156" s="13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</row>
    <row r="157" spans="3:127" s="11" customFormat="1" x14ac:dyDescent="0.25">
      <c r="C157" s="12"/>
      <c r="I157" s="13"/>
      <c r="J157" s="13"/>
      <c r="K157" s="13"/>
      <c r="L157" s="13"/>
      <c r="M157" s="13"/>
      <c r="N157" s="13"/>
      <c r="O157" s="13"/>
      <c r="P157" s="13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</row>
    <row r="158" spans="3:127" s="11" customFormat="1" x14ac:dyDescent="0.25">
      <c r="C158" s="12"/>
      <c r="I158" s="13"/>
      <c r="J158" s="13"/>
      <c r="K158" s="13"/>
      <c r="L158" s="13"/>
      <c r="M158" s="13"/>
      <c r="N158" s="13"/>
      <c r="O158" s="13"/>
      <c r="P158" s="13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</row>
    <row r="159" spans="3:127" s="11" customFormat="1" x14ac:dyDescent="0.25">
      <c r="C159" s="12"/>
      <c r="I159" s="13"/>
      <c r="J159" s="13"/>
      <c r="K159" s="13"/>
      <c r="L159" s="13"/>
      <c r="M159" s="13"/>
      <c r="N159" s="13"/>
      <c r="O159" s="13"/>
      <c r="P159" s="13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</row>
    <row r="160" spans="3:127" s="11" customFormat="1" x14ac:dyDescent="0.25">
      <c r="C160" s="12"/>
      <c r="I160" s="13"/>
      <c r="J160" s="13"/>
      <c r="K160" s="13"/>
      <c r="L160" s="13"/>
      <c r="M160" s="13"/>
      <c r="N160" s="13"/>
      <c r="O160" s="13"/>
      <c r="P160" s="13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</row>
    <row r="161" spans="3:127" s="11" customFormat="1" x14ac:dyDescent="0.25">
      <c r="C161" s="12"/>
      <c r="I161" s="13"/>
      <c r="J161" s="13"/>
      <c r="K161" s="13"/>
      <c r="L161" s="13"/>
      <c r="M161" s="13"/>
      <c r="N161" s="13"/>
      <c r="O161" s="13"/>
      <c r="P161" s="13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</row>
    <row r="162" spans="3:127" s="11" customFormat="1" x14ac:dyDescent="0.25">
      <c r="C162" s="12"/>
      <c r="I162" s="13"/>
      <c r="J162" s="13"/>
      <c r="K162" s="13"/>
      <c r="L162" s="13"/>
      <c r="M162" s="13"/>
      <c r="N162" s="13"/>
      <c r="O162" s="13"/>
      <c r="P162" s="13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</row>
    <row r="163" spans="3:127" s="11" customFormat="1" x14ac:dyDescent="0.25">
      <c r="C163" s="12"/>
      <c r="I163" s="13"/>
      <c r="J163" s="13"/>
      <c r="K163" s="13"/>
      <c r="L163" s="13"/>
      <c r="M163" s="13"/>
      <c r="N163" s="13"/>
      <c r="O163" s="13"/>
      <c r="P163" s="13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</row>
    <row r="164" spans="3:127" s="11" customFormat="1" x14ac:dyDescent="0.25">
      <c r="C164" s="12"/>
      <c r="I164" s="13"/>
      <c r="J164" s="13"/>
      <c r="K164" s="13"/>
      <c r="L164" s="13"/>
      <c r="M164" s="13"/>
      <c r="N164" s="13"/>
      <c r="O164" s="13"/>
      <c r="P164" s="13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</row>
    <row r="165" spans="3:127" s="11" customFormat="1" x14ac:dyDescent="0.25">
      <c r="C165" s="12"/>
      <c r="I165" s="13"/>
      <c r="J165" s="13"/>
      <c r="K165" s="13"/>
      <c r="L165" s="13"/>
      <c r="M165" s="13"/>
      <c r="N165" s="13"/>
      <c r="O165" s="13"/>
      <c r="P165" s="13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</row>
    <row r="166" spans="3:127" s="11" customFormat="1" x14ac:dyDescent="0.25">
      <c r="C166" s="12"/>
      <c r="I166" s="13"/>
      <c r="J166" s="13"/>
      <c r="K166" s="13"/>
      <c r="L166" s="13"/>
      <c r="M166" s="13"/>
      <c r="N166" s="13"/>
      <c r="O166" s="13"/>
      <c r="P166" s="13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</row>
    <row r="167" spans="3:127" s="11" customFormat="1" x14ac:dyDescent="0.25">
      <c r="C167" s="12"/>
      <c r="I167" s="13"/>
      <c r="J167" s="13"/>
      <c r="K167" s="13"/>
      <c r="L167" s="13"/>
      <c r="M167" s="13"/>
      <c r="N167" s="13"/>
      <c r="O167" s="13"/>
      <c r="P167" s="13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</row>
    <row r="168" spans="3:127" s="11" customFormat="1" x14ac:dyDescent="0.25">
      <c r="C168" s="12"/>
      <c r="I168" s="13"/>
      <c r="J168" s="13"/>
      <c r="K168" s="13"/>
      <c r="L168" s="13"/>
      <c r="M168" s="13"/>
      <c r="N168" s="13"/>
      <c r="O168" s="13"/>
      <c r="P168" s="13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</row>
    <row r="169" spans="3:127" s="11" customFormat="1" x14ac:dyDescent="0.25">
      <c r="C169" s="12"/>
      <c r="I169" s="13"/>
      <c r="J169" s="13"/>
      <c r="K169" s="13"/>
      <c r="L169" s="13"/>
      <c r="M169" s="13"/>
      <c r="N169" s="13"/>
      <c r="O169" s="13"/>
      <c r="P169" s="13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</row>
    <row r="170" spans="3:127" s="11" customFormat="1" x14ac:dyDescent="0.25">
      <c r="C170" s="12"/>
      <c r="I170" s="13"/>
      <c r="J170" s="13"/>
      <c r="K170" s="13"/>
      <c r="L170" s="13"/>
      <c r="M170" s="13"/>
      <c r="N170" s="13"/>
      <c r="O170" s="13"/>
      <c r="P170" s="13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</row>
    <row r="171" spans="3:127" s="11" customFormat="1" x14ac:dyDescent="0.25">
      <c r="C171" s="12"/>
      <c r="I171" s="13"/>
      <c r="J171" s="13"/>
      <c r="K171" s="13"/>
      <c r="L171" s="13"/>
      <c r="M171" s="13"/>
      <c r="N171" s="13"/>
      <c r="O171" s="13"/>
      <c r="P171" s="13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</row>
    <row r="172" spans="3:127" s="11" customFormat="1" x14ac:dyDescent="0.25">
      <c r="C172" s="12"/>
      <c r="I172" s="13"/>
      <c r="J172" s="13"/>
      <c r="K172" s="13"/>
      <c r="L172" s="13"/>
      <c r="M172" s="13"/>
      <c r="N172" s="13"/>
      <c r="O172" s="13"/>
      <c r="P172" s="13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</row>
    <row r="173" spans="3:127" s="11" customFormat="1" x14ac:dyDescent="0.25">
      <c r="C173" s="12"/>
      <c r="I173" s="13"/>
      <c r="J173" s="13"/>
      <c r="K173" s="13"/>
      <c r="L173" s="13"/>
      <c r="M173" s="13"/>
      <c r="N173" s="13"/>
      <c r="O173" s="13"/>
      <c r="P173" s="13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</row>
    <row r="174" spans="3:127" s="11" customFormat="1" x14ac:dyDescent="0.25">
      <c r="C174" s="12"/>
      <c r="I174" s="13"/>
      <c r="J174" s="13"/>
      <c r="K174" s="13"/>
      <c r="L174" s="13"/>
      <c r="M174" s="13"/>
      <c r="N174" s="13"/>
      <c r="O174" s="13"/>
      <c r="P174" s="13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</row>
    <row r="175" spans="3:127" s="11" customFormat="1" x14ac:dyDescent="0.25">
      <c r="C175" s="12"/>
      <c r="I175" s="13"/>
      <c r="J175" s="13"/>
      <c r="K175" s="13"/>
      <c r="L175" s="13"/>
      <c r="M175" s="13"/>
      <c r="N175" s="13"/>
      <c r="O175" s="13"/>
      <c r="P175" s="13"/>
    </row>
    <row r="176" spans="3:127" s="11" customFormat="1" x14ac:dyDescent="0.25">
      <c r="C176" s="12"/>
      <c r="I176" s="13"/>
      <c r="J176" s="13"/>
      <c r="K176" s="13"/>
      <c r="L176" s="13"/>
      <c r="M176" s="13"/>
      <c r="N176" s="13"/>
      <c r="O176" s="13"/>
      <c r="P176" s="13"/>
    </row>
    <row r="177" spans="3:16" s="11" customFormat="1" x14ac:dyDescent="0.25">
      <c r="C177" s="12"/>
      <c r="I177" s="13"/>
      <c r="J177" s="13"/>
      <c r="K177" s="13"/>
      <c r="L177" s="13"/>
      <c r="M177" s="13"/>
      <c r="N177" s="13"/>
      <c r="O177" s="13"/>
      <c r="P177" s="13"/>
    </row>
    <row r="178" spans="3:16" s="11" customFormat="1" x14ac:dyDescent="0.25">
      <c r="C178" s="12"/>
      <c r="I178" s="13"/>
      <c r="J178" s="13"/>
      <c r="K178" s="13"/>
      <c r="L178" s="13"/>
      <c r="M178" s="13"/>
      <c r="N178" s="13"/>
      <c r="O178" s="13"/>
      <c r="P178" s="13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2020-01-28T07:56:46Z</dcterms:modified>
</cp:coreProperties>
</file>