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8_{520FA250-945E-4482-B40A-0217BE4C70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1" i="1" l="1"/>
  <c r="O91" i="1"/>
  <c r="M91" i="1"/>
  <c r="L91" i="1"/>
  <c r="K91" i="1"/>
  <c r="J91" i="1"/>
  <c r="I91" i="1"/>
  <c r="O90" i="1"/>
  <c r="N90" i="1"/>
  <c r="M90" i="1"/>
  <c r="I90" i="1"/>
  <c r="M86" i="1"/>
  <c r="L86" i="1"/>
  <c r="J86" i="1"/>
  <c r="I86" i="1"/>
  <c r="M69" i="1"/>
  <c r="M64" i="1"/>
  <c r="M59" i="1"/>
  <c r="M55" i="1"/>
  <c r="M46" i="1"/>
  <c r="M37" i="1"/>
  <c r="M20" i="1"/>
  <c r="M15" i="1"/>
  <c r="P55" i="1"/>
  <c r="I68" i="1"/>
  <c r="N78" i="1"/>
  <c r="M78" i="1"/>
  <c r="L78" i="1"/>
  <c r="J78" i="1"/>
  <c r="I78" i="1"/>
  <c r="M72" i="1"/>
  <c r="L72" i="1"/>
  <c r="I72" i="1"/>
  <c r="N91" i="1" l="1"/>
  <c r="O51" i="1"/>
  <c r="M51" i="1"/>
  <c r="O37" i="1"/>
  <c r="N37" i="1"/>
  <c r="N15" i="1"/>
</calcChain>
</file>

<file path=xl/sharedStrings.xml><?xml version="1.0" encoding="utf-8"?>
<sst xmlns="http://schemas.openxmlformats.org/spreadsheetml/2006/main" count="197" uniqueCount="71">
  <si>
    <t>D</t>
  </si>
  <si>
    <t>Zdr</t>
  </si>
  <si>
    <t>Od</t>
  </si>
  <si>
    <t>Sk</t>
  </si>
  <si>
    <t>Po</t>
  </si>
  <si>
    <t>Názov</t>
  </si>
  <si>
    <t>01</t>
  </si>
  <si>
    <t>Tovary a služby</t>
  </si>
  <si>
    <t>Mzdy a platy</t>
  </si>
  <si>
    <t>02</t>
  </si>
  <si>
    <t>Poistné a príspevky do poisťovné</t>
  </si>
  <si>
    <t>05</t>
  </si>
  <si>
    <t>06</t>
  </si>
  <si>
    <t>09</t>
  </si>
  <si>
    <t>T1</t>
  </si>
  <si>
    <t>T2</t>
  </si>
  <si>
    <t>Bežné transfery</t>
  </si>
  <si>
    <t>04</t>
  </si>
  <si>
    <t>07</t>
  </si>
  <si>
    <t>08</t>
  </si>
  <si>
    <t>10</t>
  </si>
  <si>
    <t>Splácanie úrokov a ostatné platby</t>
  </si>
  <si>
    <t>72f</t>
  </si>
  <si>
    <t xml:space="preserve"> </t>
  </si>
  <si>
    <t>1</t>
  </si>
  <si>
    <t>Výkonné orgány -obec</t>
  </si>
  <si>
    <t>Finančé záležitosti</t>
  </si>
  <si>
    <t>Civilná ochrana</t>
  </si>
  <si>
    <t>Výstavba - stavebný úrad</t>
  </si>
  <si>
    <t>Komunikácie</t>
  </si>
  <si>
    <t>Nakladanie s odpadmi</t>
  </si>
  <si>
    <t>Nakladanie s odpadovými vodami</t>
  </si>
  <si>
    <t>Rozvoj obci - verejné priestranstvá, zeleň, budovy</t>
  </si>
  <si>
    <t>Verejné osvetlenie</t>
  </si>
  <si>
    <t>Zdravotné stredisko</t>
  </si>
  <si>
    <t>Rekreačné a športové služby</t>
  </si>
  <si>
    <t>Kultúra</t>
  </si>
  <si>
    <t>Spoločenské organizácie + cirkev</t>
  </si>
  <si>
    <t>Materksá škola</t>
  </si>
  <si>
    <t>Školská jedáleň</t>
  </si>
  <si>
    <t>Rodina a deti</t>
  </si>
  <si>
    <t>Bývanie</t>
  </si>
  <si>
    <t>Sociálna pomoc občanom</t>
  </si>
  <si>
    <t>Mimorozpočtové zdroje- výdavky na potraviny v ŠJ</t>
  </si>
  <si>
    <t>Bežný rozpočet spolu</t>
  </si>
  <si>
    <t>Splácanie istín</t>
  </si>
  <si>
    <t>Finančné operácie</t>
  </si>
  <si>
    <t>Výdavky spolu</t>
  </si>
  <si>
    <t>Cintorín, dom smútku</t>
  </si>
  <si>
    <t>Sch 2019</t>
  </si>
  <si>
    <t>U2019</t>
  </si>
  <si>
    <t>sk 2019</t>
  </si>
  <si>
    <t>N2020</t>
  </si>
  <si>
    <t>N2021</t>
  </si>
  <si>
    <t>N2022</t>
  </si>
  <si>
    <t>Poistné a príspevky do poisťovní</t>
  </si>
  <si>
    <t>Nákup kontajnerov</t>
  </si>
  <si>
    <t>Nákup čerpadla</t>
  </si>
  <si>
    <t>rekonštrucia MR, vodovod</t>
  </si>
  <si>
    <t>Nákup prev.strojov</t>
  </si>
  <si>
    <t>Nákup nákl.vozidiel</t>
  </si>
  <si>
    <t>Reali.nových stavieb zb.dvor</t>
  </si>
  <si>
    <t>nákup vozidla, územný plán</t>
  </si>
  <si>
    <t xml:space="preserve"> Nákup pzemkov, buodv,altánky,</t>
  </si>
  <si>
    <t>Prípr a projek dokument</t>
  </si>
  <si>
    <t>Nákup poz.budov,altánky,PD,</t>
  </si>
  <si>
    <t>Rekonš MR</t>
  </si>
  <si>
    <t>Rekonštrukcia MŠ</t>
  </si>
  <si>
    <t>Rekonštr.ŠJ</t>
  </si>
  <si>
    <t>N 2017</t>
  </si>
  <si>
    <t>N2018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</si>
</sst>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NumberFormat="1" applyBorder="1"/>
    <xf numFmtId="49" fontId="0" fillId="0" borderId="1" xfId="0" applyNumberFormat="1" applyBorder="1"/>
    <xf numFmtId="49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2" borderId="0" xfId="0" applyFill="1"/>
    <xf numFmtId="0" fontId="0" fillId="0" borderId="0" xfId="0" applyBorder="1"/>
    <xf numFmtId="49" fontId="0" fillId="0" borderId="0" xfId="0" applyNumberFormat="1" applyBorder="1"/>
    <xf numFmtId="164" fontId="0" fillId="0" borderId="0" xfId="0" applyNumberFormat="1" applyBorder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0" xfId="0" applyFont="1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0" fontId="0" fillId="0" borderId="1" xfId="0" applyFill="1" applyBorder="1"/>
    <xf numFmtId="49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Fill="1"/>
    <xf numFmtId="164" fontId="1" fillId="2" borderId="1" xfId="0" applyNumberFormat="1" applyFont="1" applyFill="1" applyBorder="1"/>
    <xf numFmtId="0" fontId="1" fillId="0" borderId="0" xfId="0" applyFont="1" applyFill="1"/>
    <xf numFmtId="164" fontId="3" fillId="0" borderId="1" xfId="0" applyNumberFormat="1" applyFont="1" applyFill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49" fontId="0" fillId="0" borderId="1" xfId="0" applyNumberFormat="1" applyFont="1" applyFill="1" applyBorder="1"/>
    <xf numFmtId="0" fontId="4" fillId="0" borderId="1" xfId="0" applyFont="1" applyFill="1" applyBorder="1"/>
    <xf numFmtId="0" fontId="0" fillId="0" borderId="0" xfId="0" applyFont="1" applyFill="1"/>
    <xf numFmtId="0" fontId="0" fillId="2" borderId="1" xfId="0" applyFont="1" applyFill="1" applyBorder="1"/>
    <xf numFmtId="49" fontId="0" fillId="2" borderId="1" xfId="0" applyNumberFormat="1" applyFont="1" applyFill="1" applyBorder="1"/>
    <xf numFmtId="164" fontId="0" fillId="2" borderId="1" xfId="0" applyNumberFormat="1" applyFont="1" applyFill="1" applyBorder="1"/>
    <xf numFmtId="164" fontId="3" fillId="2" borderId="1" xfId="0" applyNumberFormat="1" applyFont="1" applyFill="1" applyBorder="1"/>
    <xf numFmtId="0" fontId="0" fillId="2" borderId="0" xfId="0" applyFont="1" applyFill="1"/>
    <xf numFmtId="164" fontId="0" fillId="0" borderId="2" xfId="0" applyNumberFormat="1" applyFill="1" applyBorder="1"/>
    <xf numFmtId="164" fontId="5" fillId="0" borderId="0" xfId="0" applyNumberFormat="1" applyFont="1" applyBorder="1"/>
    <xf numFmtId="0" fontId="2" fillId="0" borderId="0" xfId="0" applyFont="1" applyFill="1"/>
    <xf numFmtId="0" fontId="0" fillId="0" borderId="0" xfId="0" applyFill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G178"/>
  <sheetViews>
    <sheetView tabSelected="1" topLeftCell="A19" workbookViewId="0">
      <selection activeCell="H97" sqref="H97"/>
    </sheetView>
  </sheetViews>
  <sheetFormatPr defaultRowHeight="15" x14ac:dyDescent="0.25"/>
  <cols>
    <col min="1" max="1" width="3.5703125" customWidth="1"/>
    <col min="2" max="2" width="4.42578125" customWidth="1"/>
    <col min="3" max="3" width="3.42578125" style="4" customWidth="1"/>
    <col min="4" max="4" width="3.28515625" customWidth="1"/>
    <col min="5" max="5" width="3.42578125" customWidth="1"/>
    <col min="6" max="6" width="3.7109375" customWidth="1"/>
    <col min="7" max="7" width="4.5703125" customWidth="1"/>
    <col min="8" max="8" width="29.5703125" customWidth="1"/>
    <col min="9" max="16" width="11.7109375" style="6" customWidth="1"/>
    <col min="17" max="17" width="9.42578125" bestFit="1" customWidth="1"/>
  </cols>
  <sheetData>
    <row r="1" spans="1:94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14</v>
      </c>
      <c r="F1" s="1" t="s">
        <v>15</v>
      </c>
      <c r="G1" s="1" t="s">
        <v>4</v>
      </c>
      <c r="H1" s="1" t="s">
        <v>5</v>
      </c>
      <c r="I1" s="2" t="s">
        <v>69</v>
      </c>
      <c r="J1" s="2" t="s">
        <v>70</v>
      </c>
      <c r="K1" s="5" t="s">
        <v>49</v>
      </c>
      <c r="L1" s="5" t="s">
        <v>50</v>
      </c>
      <c r="M1" s="2" t="s">
        <v>51</v>
      </c>
      <c r="N1" s="2" t="s">
        <v>52</v>
      </c>
      <c r="O1" s="2" t="s">
        <v>53</v>
      </c>
      <c r="P1" s="23" t="s">
        <v>54</v>
      </c>
    </row>
    <row r="2" spans="1:94" ht="20.100000000000001" customHeight="1" x14ac:dyDescent="0.25">
      <c r="A2" s="1">
        <v>1</v>
      </c>
      <c r="B2" s="1">
        <v>111</v>
      </c>
      <c r="C2" s="3" t="s">
        <v>6</v>
      </c>
      <c r="D2" s="3" t="s">
        <v>24</v>
      </c>
      <c r="E2" s="1">
        <v>1</v>
      </c>
      <c r="F2" s="1"/>
      <c r="G2" s="1">
        <v>63</v>
      </c>
      <c r="H2" s="1" t="s">
        <v>7</v>
      </c>
      <c r="I2" s="5">
        <v>550</v>
      </c>
      <c r="J2" s="5">
        <v>0</v>
      </c>
      <c r="K2" s="5">
        <v>400</v>
      </c>
      <c r="L2" s="5">
        <v>400</v>
      </c>
      <c r="M2" s="5">
        <v>400</v>
      </c>
      <c r="N2" s="5">
        <v>400</v>
      </c>
      <c r="O2" s="5">
        <v>400</v>
      </c>
      <c r="P2" s="5">
        <v>400</v>
      </c>
    </row>
    <row r="3" spans="1:94" s="24" customFormat="1" ht="20.100000000000001" customHeight="1" x14ac:dyDescent="0.25">
      <c r="A3" s="21">
        <v>1</v>
      </c>
      <c r="B3" s="21">
        <v>111</v>
      </c>
      <c r="C3" s="22" t="s">
        <v>6</v>
      </c>
      <c r="D3" s="21">
        <v>3</v>
      </c>
      <c r="E3" s="21">
        <v>3</v>
      </c>
      <c r="F3" s="21"/>
      <c r="G3" s="21">
        <v>61</v>
      </c>
      <c r="H3" s="21" t="s">
        <v>8</v>
      </c>
      <c r="I3" s="23">
        <v>855.88</v>
      </c>
      <c r="J3" s="23">
        <v>901.07</v>
      </c>
      <c r="K3" s="23">
        <v>950</v>
      </c>
      <c r="L3" s="23">
        <v>995.92</v>
      </c>
      <c r="M3" s="23">
        <v>995.92</v>
      </c>
      <c r="N3" s="23">
        <v>950</v>
      </c>
      <c r="O3" s="23">
        <v>950</v>
      </c>
      <c r="P3" s="23">
        <v>0</v>
      </c>
    </row>
    <row r="4" spans="1:94" ht="20.100000000000001" customHeight="1" x14ac:dyDescent="0.25">
      <c r="A4" s="1">
        <v>1</v>
      </c>
      <c r="B4" s="1">
        <v>111</v>
      </c>
      <c r="C4" s="3" t="s">
        <v>6</v>
      </c>
      <c r="D4" s="1">
        <v>3</v>
      </c>
      <c r="E4" s="1">
        <v>3</v>
      </c>
      <c r="F4" s="1"/>
      <c r="G4" s="1">
        <v>62</v>
      </c>
      <c r="H4" s="1" t="s">
        <v>10</v>
      </c>
      <c r="I4" s="5">
        <v>279.95</v>
      </c>
      <c r="J4" s="5">
        <v>314.91000000000003</v>
      </c>
      <c r="K4" s="5">
        <v>342</v>
      </c>
      <c r="L4" s="5">
        <v>342</v>
      </c>
      <c r="M4" s="5">
        <v>342</v>
      </c>
      <c r="N4" s="5">
        <v>342</v>
      </c>
      <c r="O4" s="5">
        <v>342</v>
      </c>
      <c r="P4" s="5">
        <v>0</v>
      </c>
    </row>
    <row r="5" spans="1:94" ht="20.100000000000001" customHeight="1" x14ac:dyDescent="0.25">
      <c r="A5" s="1">
        <v>1</v>
      </c>
      <c r="B5" s="1">
        <v>111</v>
      </c>
      <c r="C5" s="3" t="s">
        <v>6</v>
      </c>
      <c r="D5" s="1">
        <v>3</v>
      </c>
      <c r="E5" s="1">
        <v>3</v>
      </c>
      <c r="F5" s="1"/>
      <c r="G5" s="1">
        <v>63</v>
      </c>
      <c r="H5" s="1" t="s">
        <v>7</v>
      </c>
      <c r="I5" s="5">
        <v>796.65</v>
      </c>
      <c r="J5" s="5">
        <v>796.65</v>
      </c>
      <c r="K5" s="5">
        <v>900</v>
      </c>
      <c r="L5" s="5">
        <v>900</v>
      </c>
      <c r="M5" s="5">
        <v>900</v>
      </c>
      <c r="N5" s="5">
        <v>950</v>
      </c>
      <c r="O5" s="5">
        <v>1000</v>
      </c>
      <c r="P5" s="23">
        <v>0</v>
      </c>
    </row>
    <row r="6" spans="1:94" ht="20.100000000000001" customHeight="1" x14ac:dyDescent="0.25">
      <c r="A6" s="1">
        <v>1</v>
      </c>
      <c r="B6" s="1">
        <v>111</v>
      </c>
      <c r="C6" s="3" t="s">
        <v>6</v>
      </c>
      <c r="D6" s="1">
        <v>6</v>
      </c>
      <c r="E6" s="1">
        <v>0</v>
      </c>
      <c r="F6" s="1"/>
      <c r="G6" s="1">
        <v>61</v>
      </c>
      <c r="H6" s="1" t="s">
        <v>8</v>
      </c>
      <c r="I6" s="5">
        <v>70.55</v>
      </c>
      <c r="J6" s="5">
        <v>60</v>
      </c>
      <c r="K6" s="5">
        <v>0</v>
      </c>
      <c r="L6" s="5">
        <v>120</v>
      </c>
      <c r="M6" s="5">
        <v>180</v>
      </c>
      <c r="N6" s="5">
        <v>0</v>
      </c>
      <c r="O6" s="5">
        <v>0</v>
      </c>
      <c r="P6" s="23">
        <v>0</v>
      </c>
    </row>
    <row r="7" spans="1:94" ht="20.100000000000001" customHeight="1" x14ac:dyDescent="0.25">
      <c r="A7" s="1">
        <v>1</v>
      </c>
      <c r="B7" s="1">
        <v>111</v>
      </c>
      <c r="C7" s="3" t="s">
        <v>6</v>
      </c>
      <c r="D7" s="1">
        <v>6</v>
      </c>
      <c r="E7" s="1">
        <v>0</v>
      </c>
      <c r="F7" s="1"/>
      <c r="G7" s="1">
        <v>62</v>
      </c>
      <c r="H7" s="1" t="s">
        <v>10</v>
      </c>
      <c r="I7" s="5">
        <v>24.52</v>
      </c>
      <c r="J7" s="5">
        <v>0</v>
      </c>
      <c r="K7" s="5">
        <v>0</v>
      </c>
      <c r="L7" s="5">
        <v>90.35</v>
      </c>
      <c r="M7" s="5">
        <v>90.35</v>
      </c>
      <c r="N7" s="5">
        <v>0</v>
      </c>
      <c r="O7" s="5">
        <v>0</v>
      </c>
      <c r="P7" s="23">
        <v>0</v>
      </c>
    </row>
    <row r="8" spans="1:94" ht="20.100000000000001" customHeight="1" x14ac:dyDescent="0.25">
      <c r="A8" s="1">
        <v>1</v>
      </c>
      <c r="B8" s="1">
        <v>111</v>
      </c>
      <c r="C8" s="3" t="s">
        <v>6</v>
      </c>
      <c r="D8" s="1">
        <v>6</v>
      </c>
      <c r="E8" s="1">
        <v>0</v>
      </c>
      <c r="F8" s="1"/>
      <c r="G8" s="1">
        <v>63</v>
      </c>
      <c r="H8" s="1" t="s">
        <v>7</v>
      </c>
      <c r="I8" s="5">
        <v>316.48</v>
      </c>
      <c r="J8" s="5">
        <v>3354.73</v>
      </c>
      <c r="K8" s="5">
        <v>500</v>
      </c>
      <c r="L8" s="5">
        <v>1627.78</v>
      </c>
      <c r="M8" s="5">
        <v>1112.52</v>
      </c>
      <c r="N8" s="5">
        <v>500</v>
      </c>
      <c r="O8" s="5">
        <v>500</v>
      </c>
      <c r="P8" s="5">
        <v>500</v>
      </c>
    </row>
    <row r="9" spans="1:94" ht="20.100000000000001" customHeight="1" x14ac:dyDescent="0.25">
      <c r="A9" s="1">
        <v>1</v>
      </c>
      <c r="B9" s="1">
        <v>111</v>
      </c>
      <c r="C9" s="3" t="s">
        <v>11</v>
      </c>
      <c r="D9" s="1">
        <v>4</v>
      </c>
      <c r="E9" s="1">
        <v>0</v>
      </c>
      <c r="F9" s="1"/>
      <c r="G9" s="1">
        <v>63</v>
      </c>
      <c r="H9" s="1" t="s">
        <v>7</v>
      </c>
      <c r="I9" s="5">
        <v>97.19</v>
      </c>
      <c r="J9" s="5">
        <v>0</v>
      </c>
      <c r="K9" s="5">
        <v>100</v>
      </c>
      <c r="L9" s="5">
        <v>100</v>
      </c>
      <c r="M9" s="5">
        <v>0</v>
      </c>
      <c r="N9" s="5">
        <v>100</v>
      </c>
      <c r="O9" s="5">
        <v>100</v>
      </c>
      <c r="P9" s="5">
        <v>0</v>
      </c>
    </row>
    <row r="10" spans="1:94" ht="20.100000000000001" customHeight="1" x14ac:dyDescent="0.25">
      <c r="A10" s="1">
        <v>1</v>
      </c>
      <c r="B10" s="1">
        <v>111</v>
      </c>
      <c r="C10" s="3" t="s">
        <v>12</v>
      </c>
      <c r="D10" s="1">
        <v>2</v>
      </c>
      <c r="E10" s="1">
        <v>0</v>
      </c>
      <c r="F10" s="1"/>
      <c r="G10" s="1">
        <v>61</v>
      </c>
      <c r="H10" s="1" t="s">
        <v>8</v>
      </c>
      <c r="I10" s="5">
        <v>2041.47</v>
      </c>
      <c r="J10" s="5">
        <v>4608</v>
      </c>
      <c r="K10" s="5">
        <v>3400</v>
      </c>
      <c r="L10" s="5">
        <v>3400</v>
      </c>
      <c r="M10" s="5">
        <v>2304</v>
      </c>
      <c r="N10" s="5">
        <v>14000</v>
      </c>
      <c r="O10" s="5">
        <v>14000</v>
      </c>
      <c r="P10" s="5">
        <v>14000</v>
      </c>
    </row>
    <row r="11" spans="1:94" ht="20.100000000000001" customHeight="1" x14ac:dyDescent="0.25">
      <c r="A11" s="1">
        <v>1</v>
      </c>
      <c r="B11" s="1">
        <v>111</v>
      </c>
      <c r="C11" s="3" t="s">
        <v>12</v>
      </c>
      <c r="D11" s="1">
        <v>2</v>
      </c>
      <c r="E11" s="1">
        <v>0</v>
      </c>
      <c r="F11" s="1"/>
      <c r="G11" s="1">
        <v>62</v>
      </c>
      <c r="H11" s="1" t="s">
        <v>55</v>
      </c>
      <c r="I11" s="5">
        <v>605.02</v>
      </c>
      <c r="J11" s="5">
        <v>1610.84</v>
      </c>
      <c r="K11" s="5">
        <v>1250</v>
      </c>
      <c r="L11" s="5">
        <v>1250</v>
      </c>
      <c r="M11" s="5">
        <v>806.4</v>
      </c>
      <c r="N11" s="5">
        <v>4910</v>
      </c>
      <c r="O11" s="5">
        <v>4910</v>
      </c>
      <c r="P11" s="5">
        <v>4910</v>
      </c>
    </row>
    <row r="12" spans="1:94" ht="20.100000000000001" customHeight="1" x14ac:dyDescent="0.25">
      <c r="A12" s="1">
        <v>1</v>
      </c>
      <c r="B12" s="1">
        <v>111</v>
      </c>
      <c r="C12" s="3" t="s">
        <v>19</v>
      </c>
      <c r="D12" s="1">
        <v>2</v>
      </c>
      <c r="E12" s="1">
        <v>0</v>
      </c>
      <c r="F12" s="1"/>
      <c r="G12" s="1">
        <v>63</v>
      </c>
      <c r="H12" s="1" t="s">
        <v>7</v>
      </c>
      <c r="I12" s="5">
        <v>2075.58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94" ht="20.100000000000001" customHeight="1" x14ac:dyDescent="0.25">
      <c r="A13" s="1">
        <v>1</v>
      </c>
      <c r="B13" s="1">
        <v>111</v>
      </c>
      <c r="C13" s="3" t="s">
        <v>13</v>
      </c>
      <c r="D13" s="1">
        <v>1</v>
      </c>
      <c r="E13" s="1">
        <v>1</v>
      </c>
      <c r="F13" s="1">
        <v>1</v>
      </c>
      <c r="G13" s="1">
        <v>61</v>
      </c>
      <c r="H13" s="1" t="s">
        <v>8</v>
      </c>
      <c r="I13" s="5">
        <v>730.31</v>
      </c>
      <c r="J13" s="5">
        <v>1000</v>
      </c>
      <c r="K13" s="5">
        <v>700</v>
      </c>
      <c r="L13" s="5">
        <v>700</v>
      </c>
      <c r="M13" s="5">
        <v>0</v>
      </c>
      <c r="N13" s="5">
        <v>0</v>
      </c>
      <c r="O13" s="5">
        <v>0</v>
      </c>
      <c r="P13" s="5">
        <v>0</v>
      </c>
    </row>
    <row r="14" spans="1:94" ht="20.100000000000001" customHeight="1" x14ac:dyDescent="0.25">
      <c r="A14" s="1">
        <v>1</v>
      </c>
      <c r="B14" s="1">
        <v>111</v>
      </c>
      <c r="C14" s="3" t="s">
        <v>13</v>
      </c>
      <c r="D14" s="1">
        <v>1</v>
      </c>
      <c r="E14" s="1">
        <v>1</v>
      </c>
      <c r="F14" s="1">
        <v>1</v>
      </c>
      <c r="G14" s="1">
        <v>63</v>
      </c>
      <c r="H14" s="1" t="s">
        <v>7</v>
      </c>
      <c r="I14" s="5">
        <v>736.69</v>
      </c>
      <c r="J14" s="5">
        <v>705.65</v>
      </c>
      <c r="K14" s="5">
        <v>800</v>
      </c>
      <c r="L14" s="5">
        <v>800</v>
      </c>
      <c r="M14" s="5">
        <v>1400</v>
      </c>
      <c r="N14" s="5">
        <v>1700</v>
      </c>
      <c r="O14" s="5">
        <v>1700</v>
      </c>
      <c r="P14" s="5">
        <v>1000</v>
      </c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</row>
    <row r="15" spans="1:94" s="20" customFormat="1" ht="30" customHeight="1" x14ac:dyDescent="0.25">
      <c r="A15" s="17">
        <v>1</v>
      </c>
      <c r="B15" s="17">
        <v>111</v>
      </c>
      <c r="C15" s="18"/>
      <c r="D15" s="17"/>
      <c r="E15" s="17"/>
      <c r="F15" s="17"/>
      <c r="G15" s="17"/>
      <c r="H15" s="17"/>
      <c r="I15" s="19">
        <v>9180.2900000000009</v>
      </c>
      <c r="J15" s="19">
        <v>10351.85</v>
      </c>
      <c r="K15" s="19">
        <v>9342</v>
      </c>
      <c r="L15" s="19">
        <v>11032.96</v>
      </c>
      <c r="M15" s="19">
        <f>SUM(M2:M14)</f>
        <v>8531.1899999999987</v>
      </c>
      <c r="N15" s="19">
        <f>SUM(N2:N14)</f>
        <v>23852</v>
      </c>
      <c r="O15" s="19">
        <v>23202</v>
      </c>
      <c r="P15" s="19">
        <v>19810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</row>
    <row r="16" spans="1:94" ht="20.100000000000001" customHeight="1" x14ac:dyDescent="0.25">
      <c r="A16" s="1">
        <v>1</v>
      </c>
      <c r="B16" s="1">
        <v>41</v>
      </c>
      <c r="C16" s="3" t="s">
        <v>6</v>
      </c>
      <c r="D16" s="1">
        <v>1</v>
      </c>
      <c r="E16" s="1">
        <v>1</v>
      </c>
      <c r="F16" s="1"/>
      <c r="G16" s="1">
        <v>61</v>
      </c>
      <c r="H16" s="1" t="s">
        <v>8</v>
      </c>
      <c r="I16" s="5">
        <v>62394.23</v>
      </c>
      <c r="J16" s="5">
        <v>82034.559999999998</v>
      </c>
      <c r="K16" s="5">
        <v>92400</v>
      </c>
      <c r="L16" s="5">
        <v>92400</v>
      </c>
      <c r="M16" s="5">
        <v>82901</v>
      </c>
      <c r="N16" s="5">
        <v>98100</v>
      </c>
      <c r="O16" s="5">
        <v>102100</v>
      </c>
      <c r="P16" s="5">
        <v>102100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</row>
    <row r="17" spans="1:605" ht="20.100000000000001" customHeight="1" x14ac:dyDescent="0.25">
      <c r="A17" s="1">
        <v>1</v>
      </c>
      <c r="B17" s="1">
        <v>41</v>
      </c>
      <c r="C17" s="3" t="s">
        <v>6</v>
      </c>
      <c r="D17" s="1">
        <v>1</v>
      </c>
      <c r="E17" s="1">
        <v>1</v>
      </c>
      <c r="F17" s="1"/>
      <c r="G17" s="1">
        <v>62</v>
      </c>
      <c r="H17" s="1" t="s">
        <v>55</v>
      </c>
      <c r="I17" s="5">
        <v>24638.17</v>
      </c>
      <c r="J17" s="5">
        <v>30264.45</v>
      </c>
      <c r="K17" s="5">
        <v>35550</v>
      </c>
      <c r="L17" s="5">
        <v>35550</v>
      </c>
      <c r="M17" s="5">
        <v>32426</v>
      </c>
      <c r="N17" s="5">
        <v>35750</v>
      </c>
      <c r="O17" s="5">
        <v>35750</v>
      </c>
      <c r="P17" s="5">
        <v>54200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</row>
    <row r="18" spans="1:605" ht="20.100000000000001" customHeight="1" x14ac:dyDescent="0.25">
      <c r="A18" s="1">
        <v>1</v>
      </c>
      <c r="B18" s="1">
        <v>41</v>
      </c>
      <c r="C18" s="3" t="s">
        <v>6</v>
      </c>
      <c r="D18" s="1">
        <v>1</v>
      </c>
      <c r="E18" s="1">
        <v>1</v>
      </c>
      <c r="F18" s="1"/>
      <c r="G18" s="1">
        <v>63</v>
      </c>
      <c r="H18" s="1" t="s">
        <v>7</v>
      </c>
      <c r="I18" s="5">
        <v>38074.39</v>
      </c>
      <c r="J18" s="5">
        <v>37784.050000000003</v>
      </c>
      <c r="K18" s="5">
        <v>46050</v>
      </c>
      <c r="L18" s="5">
        <v>44541.18</v>
      </c>
      <c r="M18" s="5">
        <v>39730</v>
      </c>
      <c r="N18" s="5">
        <v>45500</v>
      </c>
      <c r="O18" s="5">
        <v>44300</v>
      </c>
      <c r="P18" s="5">
        <v>40350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</row>
    <row r="19" spans="1:605" ht="20.100000000000001" customHeight="1" x14ac:dyDescent="0.25">
      <c r="A19" s="1">
        <v>1</v>
      </c>
      <c r="B19" s="1">
        <v>41</v>
      </c>
      <c r="C19" s="3" t="s">
        <v>6</v>
      </c>
      <c r="D19" s="1">
        <v>1</v>
      </c>
      <c r="E19" s="1">
        <v>1</v>
      </c>
      <c r="F19" s="1"/>
      <c r="G19" s="1">
        <v>64</v>
      </c>
      <c r="H19" s="1" t="s">
        <v>16</v>
      </c>
      <c r="I19" s="5">
        <v>2019.22</v>
      </c>
      <c r="J19" s="5">
        <v>1593.53</v>
      </c>
      <c r="K19" s="5">
        <v>12810</v>
      </c>
      <c r="L19" s="5">
        <v>13817.14</v>
      </c>
      <c r="M19" s="5">
        <v>13816.29</v>
      </c>
      <c r="N19" s="5">
        <v>2700</v>
      </c>
      <c r="O19" s="5">
        <v>2700</v>
      </c>
      <c r="P19" s="5">
        <v>2700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</row>
    <row r="20" spans="1:605" s="10" customFormat="1" ht="20.100000000000001" customHeight="1" x14ac:dyDescent="0.25">
      <c r="A20" s="7">
        <v>1</v>
      </c>
      <c r="B20" s="7">
        <v>41</v>
      </c>
      <c r="C20" s="8" t="s">
        <v>6</v>
      </c>
      <c r="D20" s="7">
        <v>1</v>
      </c>
      <c r="E20" s="7">
        <v>1</v>
      </c>
      <c r="F20" s="7" t="s">
        <v>23</v>
      </c>
      <c r="G20" s="7"/>
      <c r="H20" s="7" t="s">
        <v>25</v>
      </c>
      <c r="I20" s="9">
        <v>127126.01</v>
      </c>
      <c r="J20" s="9">
        <v>151676.59</v>
      </c>
      <c r="K20" s="9">
        <v>186810</v>
      </c>
      <c r="L20" s="9">
        <v>186308.32</v>
      </c>
      <c r="M20" s="9">
        <f>SUM(M16:M19)</f>
        <v>168873.29</v>
      </c>
      <c r="N20" s="9">
        <v>182050</v>
      </c>
      <c r="O20" s="9">
        <v>184850</v>
      </c>
      <c r="P20" s="9">
        <v>199350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</row>
    <row r="21" spans="1:605" ht="20.100000000000001" customHeight="1" x14ac:dyDescent="0.25">
      <c r="A21" s="1">
        <v>1</v>
      </c>
      <c r="B21" s="1">
        <v>41</v>
      </c>
      <c r="C21" s="3" t="s">
        <v>6</v>
      </c>
      <c r="D21" s="1">
        <v>1</v>
      </c>
      <c r="E21" s="1">
        <v>2</v>
      </c>
      <c r="F21" s="1"/>
      <c r="G21" s="1">
        <v>63</v>
      </c>
      <c r="H21" s="1" t="s">
        <v>7</v>
      </c>
      <c r="I21" s="5">
        <v>1296.3699999999999</v>
      </c>
      <c r="J21" s="5">
        <v>1935.89</v>
      </c>
      <c r="K21" s="5">
        <v>2050</v>
      </c>
      <c r="L21" s="5">
        <v>2050</v>
      </c>
      <c r="M21" s="5">
        <v>1897</v>
      </c>
      <c r="N21" s="5">
        <v>2050</v>
      </c>
      <c r="O21" s="5">
        <v>2050</v>
      </c>
      <c r="P21" s="5">
        <v>2050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</row>
    <row r="22" spans="1:605" s="10" customFormat="1" ht="20.100000000000001" customHeight="1" x14ac:dyDescent="0.25">
      <c r="A22" s="7">
        <v>1</v>
      </c>
      <c r="B22" s="7">
        <v>41</v>
      </c>
      <c r="C22" s="8" t="s">
        <v>6</v>
      </c>
      <c r="D22" s="7">
        <v>1</v>
      </c>
      <c r="E22" s="7">
        <v>2</v>
      </c>
      <c r="F22" s="7"/>
      <c r="G22" s="7"/>
      <c r="H22" s="7" t="s">
        <v>26</v>
      </c>
      <c r="I22" s="9">
        <v>1296.3699999999999</v>
      </c>
      <c r="J22" s="9">
        <v>1935.89</v>
      </c>
      <c r="K22" s="9">
        <v>2050</v>
      </c>
      <c r="L22" s="9">
        <v>2050</v>
      </c>
      <c r="M22" s="9">
        <v>1897</v>
      </c>
      <c r="N22" s="9">
        <v>2050</v>
      </c>
      <c r="O22" s="9">
        <v>2050</v>
      </c>
      <c r="P22" s="9">
        <v>2050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</row>
    <row r="23" spans="1:605" ht="20.100000000000001" customHeight="1" x14ac:dyDescent="0.25">
      <c r="A23" s="1">
        <v>1</v>
      </c>
      <c r="B23" s="1">
        <v>41</v>
      </c>
      <c r="C23" s="3" t="s">
        <v>9</v>
      </c>
      <c r="D23" s="1">
        <v>2</v>
      </c>
      <c r="E23" s="1">
        <v>0</v>
      </c>
      <c r="F23" s="1"/>
      <c r="G23" s="1">
        <v>63</v>
      </c>
      <c r="H23" s="1" t="s">
        <v>7</v>
      </c>
      <c r="I23" s="5">
        <v>480</v>
      </c>
      <c r="J23" s="5">
        <v>645.54</v>
      </c>
      <c r="K23" s="5">
        <v>660</v>
      </c>
      <c r="L23" s="5">
        <v>660</v>
      </c>
      <c r="M23" s="5">
        <v>360</v>
      </c>
      <c r="N23" s="5">
        <v>660</v>
      </c>
      <c r="O23" s="5">
        <v>660</v>
      </c>
      <c r="P23" s="5">
        <v>660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</row>
    <row r="24" spans="1:605" s="10" customFormat="1" ht="20.100000000000001" customHeight="1" x14ac:dyDescent="0.25">
      <c r="A24" s="7">
        <v>1</v>
      </c>
      <c r="B24" s="7">
        <v>41</v>
      </c>
      <c r="C24" s="8" t="s">
        <v>9</v>
      </c>
      <c r="D24" s="7">
        <v>2</v>
      </c>
      <c r="E24" s="7">
        <v>0</v>
      </c>
      <c r="F24" s="7"/>
      <c r="G24" s="7"/>
      <c r="H24" s="7" t="s">
        <v>27</v>
      </c>
      <c r="I24" s="9">
        <v>480</v>
      </c>
      <c r="J24" s="9">
        <v>645.54</v>
      </c>
      <c r="K24" s="9">
        <v>660</v>
      </c>
      <c r="L24" s="9">
        <v>660</v>
      </c>
      <c r="M24" s="9">
        <v>360</v>
      </c>
      <c r="N24" s="9">
        <v>660</v>
      </c>
      <c r="O24" s="9">
        <v>660</v>
      </c>
      <c r="P24" s="9">
        <v>660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</row>
    <row r="25" spans="1:605" ht="20.100000000000001" customHeight="1" x14ac:dyDescent="0.25">
      <c r="A25" s="1">
        <v>1</v>
      </c>
      <c r="B25" s="1">
        <v>41</v>
      </c>
      <c r="C25" s="3" t="s">
        <v>17</v>
      </c>
      <c r="D25" s="1">
        <v>4</v>
      </c>
      <c r="E25" s="1">
        <v>3</v>
      </c>
      <c r="F25" s="1"/>
      <c r="G25" s="1">
        <v>64</v>
      </c>
      <c r="H25" s="1" t="s">
        <v>16</v>
      </c>
      <c r="I25" s="5">
        <v>787.63</v>
      </c>
      <c r="J25" s="5">
        <v>879.91</v>
      </c>
      <c r="K25" s="5">
        <v>1000</v>
      </c>
      <c r="L25" s="5">
        <v>1000</v>
      </c>
      <c r="M25" s="5">
        <v>891.41</v>
      </c>
      <c r="N25" s="5">
        <v>1500</v>
      </c>
      <c r="O25" s="5">
        <v>1500</v>
      </c>
      <c r="P25" s="5">
        <v>1500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</row>
    <row r="26" spans="1:605" s="10" customFormat="1" ht="20.100000000000001" customHeight="1" x14ac:dyDescent="0.25">
      <c r="A26" s="7">
        <v>1</v>
      </c>
      <c r="B26" s="7">
        <v>41</v>
      </c>
      <c r="C26" s="8" t="s">
        <v>17</v>
      </c>
      <c r="D26" s="7">
        <v>4</v>
      </c>
      <c r="E26" s="7">
        <v>3</v>
      </c>
      <c r="F26" s="7"/>
      <c r="G26" s="7"/>
      <c r="H26" s="7" t="s">
        <v>28</v>
      </c>
      <c r="I26" s="9">
        <v>787.63</v>
      </c>
      <c r="J26" s="9">
        <v>879.91</v>
      </c>
      <c r="K26" s="9">
        <v>1000</v>
      </c>
      <c r="L26" s="9">
        <v>1000</v>
      </c>
      <c r="M26" s="9">
        <v>891.41</v>
      </c>
      <c r="N26" s="9">
        <v>1500</v>
      </c>
      <c r="O26" s="9">
        <v>1500</v>
      </c>
      <c r="P26" s="9">
        <v>1500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</row>
    <row r="27" spans="1:605" ht="20.100000000000001" customHeight="1" x14ac:dyDescent="0.25">
      <c r="A27" s="1">
        <v>1</v>
      </c>
      <c r="B27" s="1">
        <v>41</v>
      </c>
      <c r="C27" s="3" t="s">
        <v>17</v>
      </c>
      <c r="D27" s="1">
        <v>6</v>
      </c>
      <c r="E27" s="1">
        <v>0</v>
      </c>
      <c r="F27" s="1"/>
      <c r="G27" s="1">
        <v>63</v>
      </c>
      <c r="H27" s="1" t="s">
        <v>7</v>
      </c>
      <c r="I27" s="5">
        <v>1414.99</v>
      </c>
      <c r="J27" s="5"/>
      <c r="K27" s="5">
        <v>1750</v>
      </c>
      <c r="L27" s="5">
        <v>1750</v>
      </c>
      <c r="M27" s="5">
        <v>1500</v>
      </c>
      <c r="N27" s="5">
        <v>1350</v>
      </c>
      <c r="O27" s="5">
        <v>1350</v>
      </c>
      <c r="P27" s="5">
        <v>1350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</row>
    <row r="28" spans="1:605" s="10" customFormat="1" ht="20.100000000000001" customHeight="1" x14ac:dyDescent="0.25">
      <c r="A28" s="7">
        <v>1</v>
      </c>
      <c r="B28" s="7">
        <v>41</v>
      </c>
      <c r="C28" s="8" t="s">
        <v>17</v>
      </c>
      <c r="D28" s="7">
        <v>6</v>
      </c>
      <c r="E28" s="7">
        <v>0</v>
      </c>
      <c r="F28" s="7"/>
      <c r="G28" s="7"/>
      <c r="H28" s="7" t="s">
        <v>29</v>
      </c>
      <c r="I28" s="9">
        <v>1414.99</v>
      </c>
      <c r="J28" s="9"/>
      <c r="K28" s="9">
        <v>1750</v>
      </c>
      <c r="L28" s="9">
        <v>1750</v>
      </c>
      <c r="M28" s="9">
        <v>1500</v>
      </c>
      <c r="N28" s="9">
        <v>1350</v>
      </c>
      <c r="O28" s="9">
        <v>1350</v>
      </c>
      <c r="P28" s="9">
        <v>1350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</row>
    <row r="29" spans="1:605" ht="20.100000000000001" customHeight="1" x14ac:dyDescent="0.25">
      <c r="A29" s="1">
        <v>1</v>
      </c>
      <c r="B29" s="1">
        <v>41</v>
      </c>
      <c r="C29" s="3" t="s">
        <v>11</v>
      </c>
      <c r="D29" s="1">
        <v>1</v>
      </c>
      <c r="E29" s="1">
        <v>0</v>
      </c>
      <c r="F29" s="1"/>
      <c r="G29" s="1">
        <v>63</v>
      </c>
      <c r="H29" s="1" t="s">
        <v>7</v>
      </c>
      <c r="I29" s="5">
        <v>20715.79</v>
      </c>
      <c r="J29" s="5">
        <v>21050.97</v>
      </c>
      <c r="K29" s="5">
        <v>19400</v>
      </c>
      <c r="L29" s="5">
        <v>19400</v>
      </c>
      <c r="M29" s="5">
        <v>12262.62</v>
      </c>
      <c r="N29" s="5">
        <v>23300</v>
      </c>
      <c r="O29" s="5">
        <v>21200</v>
      </c>
      <c r="P29" s="5">
        <v>21200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</row>
    <row r="30" spans="1:605" s="10" customFormat="1" ht="20.100000000000001" customHeight="1" x14ac:dyDescent="0.25">
      <c r="A30" s="7">
        <v>1</v>
      </c>
      <c r="B30" s="7">
        <v>41</v>
      </c>
      <c r="C30" s="8" t="s">
        <v>11</v>
      </c>
      <c r="D30" s="7">
        <v>1</v>
      </c>
      <c r="E30" s="7">
        <v>0</v>
      </c>
      <c r="F30" s="7"/>
      <c r="G30" s="7"/>
      <c r="H30" s="7" t="s">
        <v>30</v>
      </c>
      <c r="I30" s="9">
        <v>20715.79</v>
      </c>
      <c r="J30" s="9">
        <v>21050.97</v>
      </c>
      <c r="K30" s="9">
        <v>19400</v>
      </c>
      <c r="L30" s="9">
        <v>19400</v>
      </c>
      <c r="M30" s="9">
        <v>17349</v>
      </c>
      <c r="N30" s="9">
        <v>23300</v>
      </c>
      <c r="O30" s="9">
        <v>21200</v>
      </c>
      <c r="P30" s="9">
        <v>21200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</row>
    <row r="31" spans="1:605" s="24" customFormat="1" ht="20.100000000000001" customHeight="1" x14ac:dyDescent="0.25">
      <c r="A31" s="21">
        <v>1</v>
      </c>
      <c r="B31" s="21">
        <v>41</v>
      </c>
      <c r="C31" s="22" t="s">
        <v>11</v>
      </c>
      <c r="D31" s="21">
        <v>2</v>
      </c>
      <c r="E31" s="21">
        <v>0</v>
      </c>
      <c r="F31" s="21"/>
      <c r="G31" s="21">
        <v>62</v>
      </c>
      <c r="H31" s="21" t="s">
        <v>55</v>
      </c>
      <c r="I31" s="23"/>
      <c r="J31" s="23">
        <v>244.64</v>
      </c>
      <c r="K31" s="23"/>
      <c r="L31" s="23"/>
      <c r="M31" s="23" t="s">
        <v>23</v>
      </c>
      <c r="N31" s="23"/>
      <c r="O31" s="23"/>
      <c r="P31" s="23"/>
    </row>
    <row r="32" spans="1:605" ht="20.100000000000001" customHeight="1" x14ac:dyDescent="0.25">
      <c r="A32" s="1">
        <v>1</v>
      </c>
      <c r="B32" s="1">
        <v>41</v>
      </c>
      <c r="C32" s="3" t="s">
        <v>11</v>
      </c>
      <c r="D32" s="1">
        <v>2</v>
      </c>
      <c r="E32" s="1">
        <v>0</v>
      </c>
      <c r="F32" s="1"/>
      <c r="G32" s="1">
        <v>63</v>
      </c>
      <c r="H32" s="1" t="s">
        <v>7</v>
      </c>
      <c r="I32" s="5">
        <v>13708.34</v>
      </c>
      <c r="J32" s="5">
        <v>21726.97</v>
      </c>
      <c r="K32" s="5">
        <v>27450</v>
      </c>
      <c r="L32" s="5">
        <v>27404</v>
      </c>
      <c r="M32" s="5">
        <v>13319.63</v>
      </c>
      <c r="N32" s="5">
        <v>20600</v>
      </c>
      <c r="O32" s="5">
        <v>20600</v>
      </c>
      <c r="P32" s="5">
        <v>20600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</row>
    <row r="33" spans="1:605" s="10" customFormat="1" ht="20.100000000000001" customHeight="1" x14ac:dyDescent="0.25">
      <c r="A33" s="7">
        <v>1</v>
      </c>
      <c r="B33" s="7">
        <v>41</v>
      </c>
      <c r="C33" s="8" t="s">
        <v>11</v>
      </c>
      <c r="D33" s="7">
        <v>2</v>
      </c>
      <c r="E33" s="7">
        <v>0</v>
      </c>
      <c r="F33" s="7"/>
      <c r="G33" s="7"/>
      <c r="H33" s="7" t="s">
        <v>31</v>
      </c>
      <c r="I33" s="9">
        <v>13708.34</v>
      </c>
      <c r="J33" s="9">
        <v>21971.61</v>
      </c>
      <c r="K33" s="9">
        <v>27450</v>
      </c>
      <c r="L33" s="9">
        <v>27404.2</v>
      </c>
      <c r="M33" s="9">
        <v>13319.63</v>
      </c>
      <c r="N33" s="9">
        <v>20600</v>
      </c>
      <c r="O33" s="9">
        <v>20600</v>
      </c>
      <c r="P33" s="9">
        <v>20600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</row>
    <row r="34" spans="1:605" ht="20.100000000000001" customHeight="1" x14ac:dyDescent="0.25">
      <c r="A34" s="1">
        <v>1</v>
      </c>
      <c r="B34" s="1">
        <v>41</v>
      </c>
      <c r="C34" s="3" t="s">
        <v>12</v>
      </c>
      <c r="D34" s="1">
        <v>2</v>
      </c>
      <c r="E34" s="1">
        <v>0</v>
      </c>
      <c r="F34" s="1"/>
      <c r="G34" s="1">
        <v>61</v>
      </c>
      <c r="H34" s="1" t="s">
        <v>8</v>
      </c>
      <c r="I34" s="5">
        <v>91.97</v>
      </c>
      <c r="J34" s="5">
        <v>5591.56</v>
      </c>
      <c r="K34" s="5">
        <v>3000</v>
      </c>
      <c r="L34" s="5">
        <v>1500</v>
      </c>
      <c r="M34" s="5">
        <v>583.11</v>
      </c>
      <c r="N34" s="5">
        <v>1000</v>
      </c>
      <c r="O34" s="5">
        <v>1000</v>
      </c>
      <c r="P34" s="5">
        <v>1000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</row>
    <row r="35" spans="1:605" ht="20.100000000000001" customHeight="1" x14ac:dyDescent="0.25">
      <c r="A35" s="1">
        <v>1</v>
      </c>
      <c r="B35" s="1">
        <v>41</v>
      </c>
      <c r="C35" s="3" t="s">
        <v>12</v>
      </c>
      <c r="D35" s="1">
        <v>2</v>
      </c>
      <c r="E35" s="1">
        <v>0</v>
      </c>
      <c r="F35" s="1"/>
      <c r="G35" s="1">
        <v>62</v>
      </c>
      <c r="H35" s="1" t="s">
        <v>10</v>
      </c>
      <c r="I35" s="5">
        <v>37.76</v>
      </c>
      <c r="J35" s="5">
        <v>1953.64</v>
      </c>
      <c r="K35" s="5">
        <v>1170</v>
      </c>
      <c r="L35" s="5">
        <v>1170</v>
      </c>
      <c r="M35" s="5">
        <v>202.54</v>
      </c>
      <c r="N35" s="5">
        <v>2595</v>
      </c>
      <c r="O35" s="5">
        <v>2595</v>
      </c>
      <c r="P35" s="5">
        <v>2595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</row>
    <row r="36" spans="1:605" ht="20.100000000000001" customHeight="1" x14ac:dyDescent="0.25">
      <c r="A36" s="1">
        <v>1</v>
      </c>
      <c r="B36" s="1">
        <v>41</v>
      </c>
      <c r="C36" s="3" t="s">
        <v>12</v>
      </c>
      <c r="D36" s="1">
        <v>2</v>
      </c>
      <c r="E36" s="1">
        <v>0</v>
      </c>
      <c r="F36" s="1"/>
      <c r="G36" s="1">
        <v>63</v>
      </c>
      <c r="H36" s="1" t="s">
        <v>7</v>
      </c>
      <c r="I36" s="5">
        <v>12952.02</v>
      </c>
      <c r="J36" s="5">
        <v>18953.75</v>
      </c>
      <c r="K36" s="5">
        <v>5650</v>
      </c>
      <c r="L36" s="5">
        <v>8484.2000000000007</v>
      </c>
      <c r="M36" s="5">
        <v>6500</v>
      </c>
      <c r="N36" s="5">
        <v>7250</v>
      </c>
      <c r="O36" s="5">
        <v>7250</v>
      </c>
      <c r="P36" s="5">
        <v>7250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</row>
    <row r="37" spans="1:605" s="10" customFormat="1" ht="20.100000000000001" customHeight="1" x14ac:dyDescent="0.25">
      <c r="A37" s="7">
        <v>1</v>
      </c>
      <c r="B37" s="7">
        <v>41</v>
      </c>
      <c r="C37" s="8" t="s">
        <v>12</v>
      </c>
      <c r="D37" s="7">
        <v>2</v>
      </c>
      <c r="E37" s="7">
        <v>0</v>
      </c>
      <c r="F37" s="7"/>
      <c r="G37" s="7"/>
      <c r="H37" s="7" t="s">
        <v>32</v>
      </c>
      <c r="I37" s="9">
        <v>13801.75</v>
      </c>
      <c r="J37" s="9">
        <v>26498.95</v>
      </c>
      <c r="K37" s="9">
        <v>9820</v>
      </c>
      <c r="L37" s="9">
        <v>11154.2</v>
      </c>
      <c r="M37" s="9">
        <f>SUM(M34:M36)</f>
        <v>7285.65</v>
      </c>
      <c r="N37" s="9">
        <f>SUM(N34:N36)</f>
        <v>10845</v>
      </c>
      <c r="O37" s="9">
        <f>SUM(O34:O36)</f>
        <v>10845</v>
      </c>
      <c r="P37" s="9">
        <v>10845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</row>
    <row r="38" spans="1:605" ht="20.100000000000001" customHeight="1" x14ac:dyDescent="0.25">
      <c r="A38" s="1">
        <v>1</v>
      </c>
      <c r="B38" s="1">
        <v>41</v>
      </c>
      <c r="C38" s="3" t="s">
        <v>12</v>
      </c>
      <c r="D38" s="1">
        <v>4</v>
      </c>
      <c r="E38" s="1">
        <v>0</v>
      </c>
      <c r="F38" s="1"/>
      <c r="G38" s="1">
        <v>63</v>
      </c>
      <c r="H38" s="1" t="s">
        <v>7</v>
      </c>
      <c r="I38" s="5">
        <v>9951.39</v>
      </c>
      <c r="J38" s="5">
        <v>6551.74</v>
      </c>
      <c r="K38" s="5">
        <v>8800</v>
      </c>
      <c r="L38" s="5">
        <v>7300</v>
      </c>
      <c r="M38" s="5">
        <v>4385</v>
      </c>
      <c r="N38" s="5">
        <v>5700</v>
      </c>
      <c r="O38" s="5">
        <v>5700</v>
      </c>
      <c r="P38" s="5">
        <v>5700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</row>
    <row r="39" spans="1:605" s="10" customFormat="1" ht="20.100000000000001" customHeight="1" x14ac:dyDescent="0.25">
      <c r="A39" s="7">
        <v>1</v>
      </c>
      <c r="B39" s="7">
        <v>41</v>
      </c>
      <c r="C39" s="8" t="s">
        <v>12</v>
      </c>
      <c r="D39" s="7">
        <v>4</v>
      </c>
      <c r="E39" s="7">
        <v>0</v>
      </c>
      <c r="F39" s="7"/>
      <c r="G39" s="7"/>
      <c r="H39" s="7" t="s">
        <v>33</v>
      </c>
      <c r="I39" s="9">
        <v>9951.39</v>
      </c>
      <c r="J39" s="9">
        <v>6551.74</v>
      </c>
      <c r="K39" s="9">
        <v>8800</v>
      </c>
      <c r="L39" s="9">
        <v>7300</v>
      </c>
      <c r="M39" s="9">
        <v>4385</v>
      </c>
      <c r="N39" s="9">
        <v>5700</v>
      </c>
      <c r="O39" s="9">
        <v>5700</v>
      </c>
      <c r="P39" s="9">
        <v>5700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</row>
    <row r="40" spans="1:605" ht="20.100000000000001" customHeight="1" x14ac:dyDescent="0.25">
      <c r="A40" s="1">
        <v>1</v>
      </c>
      <c r="B40" s="1">
        <v>41</v>
      </c>
      <c r="C40" s="3" t="s">
        <v>12</v>
      </c>
      <c r="D40" s="1">
        <v>6</v>
      </c>
      <c r="E40" s="1">
        <v>0</v>
      </c>
      <c r="F40" s="1"/>
      <c r="G40" s="1">
        <v>63</v>
      </c>
      <c r="H40" s="1" t="s">
        <v>7</v>
      </c>
      <c r="I40" s="5">
        <v>688.66</v>
      </c>
      <c r="J40" s="5">
        <v>1243.97</v>
      </c>
      <c r="K40" s="5">
        <v>2080</v>
      </c>
      <c r="L40" s="5">
        <v>2080</v>
      </c>
      <c r="M40" s="5">
        <v>4.78</v>
      </c>
      <c r="N40" s="5">
        <v>400</v>
      </c>
      <c r="O40" s="5">
        <v>400</v>
      </c>
      <c r="P40" s="5">
        <v>400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</row>
    <row r="41" spans="1:605" s="10" customFormat="1" ht="20.100000000000001" customHeight="1" x14ac:dyDescent="0.25">
      <c r="A41" s="7">
        <v>1</v>
      </c>
      <c r="B41" s="7">
        <v>46</v>
      </c>
      <c r="C41" s="8" t="s">
        <v>12</v>
      </c>
      <c r="D41" s="7">
        <v>6</v>
      </c>
      <c r="E41" s="7">
        <v>0</v>
      </c>
      <c r="F41" s="7"/>
      <c r="G41" s="7"/>
      <c r="H41" s="7" t="s">
        <v>48</v>
      </c>
      <c r="I41" s="9">
        <v>688.66</v>
      </c>
      <c r="J41" s="9">
        <v>1243.97</v>
      </c>
      <c r="K41" s="9">
        <v>2080</v>
      </c>
      <c r="L41" s="9">
        <v>2080</v>
      </c>
      <c r="M41" s="9">
        <v>4.78</v>
      </c>
      <c r="N41" s="9">
        <v>400</v>
      </c>
      <c r="O41" s="9">
        <v>400</v>
      </c>
      <c r="P41" s="9">
        <v>400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</row>
    <row r="42" spans="1:605" ht="20.100000000000001" customHeight="1" x14ac:dyDescent="0.25">
      <c r="A42" s="1">
        <v>1</v>
      </c>
      <c r="B42" s="1">
        <v>41</v>
      </c>
      <c r="C42" s="3" t="s">
        <v>18</v>
      </c>
      <c r="D42" s="1">
        <v>2</v>
      </c>
      <c r="E42" s="1">
        <v>1</v>
      </c>
      <c r="F42" s="1"/>
      <c r="G42" s="1">
        <v>63</v>
      </c>
      <c r="H42" s="1" t="s">
        <v>7</v>
      </c>
      <c r="I42" s="5">
        <v>2662.88</v>
      </c>
      <c r="J42" s="5">
        <v>50.54</v>
      </c>
      <c r="K42" s="5">
        <v>2160</v>
      </c>
      <c r="L42" s="5">
        <v>2160</v>
      </c>
      <c r="M42" s="5">
        <v>2158</v>
      </c>
      <c r="N42" s="5">
        <v>2060</v>
      </c>
      <c r="O42" s="5">
        <v>2060</v>
      </c>
      <c r="P42" s="5">
        <v>2060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</row>
    <row r="43" spans="1:605" s="10" customFormat="1" ht="20.100000000000001" customHeight="1" x14ac:dyDescent="0.25">
      <c r="A43" s="7">
        <v>1</v>
      </c>
      <c r="B43" s="7">
        <v>41</v>
      </c>
      <c r="C43" s="8" t="s">
        <v>18</v>
      </c>
      <c r="D43" s="7">
        <v>2</v>
      </c>
      <c r="E43" s="7">
        <v>1</v>
      </c>
      <c r="F43" s="7"/>
      <c r="G43" s="7"/>
      <c r="H43" s="7" t="s">
        <v>34</v>
      </c>
      <c r="I43" s="9">
        <v>2662.88</v>
      </c>
      <c r="J43" s="9">
        <v>50.54</v>
      </c>
      <c r="K43" s="9">
        <v>2160</v>
      </c>
      <c r="L43" s="9">
        <v>2160</v>
      </c>
      <c r="M43" s="9">
        <v>2158</v>
      </c>
      <c r="N43" s="9">
        <v>2060</v>
      </c>
      <c r="O43" s="9">
        <v>2060</v>
      </c>
      <c r="P43" s="9">
        <v>2060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</row>
    <row r="44" spans="1:605" ht="20.100000000000001" customHeight="1" x14ac:dyDescent="0.25">
      <c r="A44" s="1">
        <v>1</v>
      </c>
      <c r="B44" s="1">
        <v>41</v>
      </c>
      <c r="C44" s="3" t="s">
        <v>19</v>
      </c>
      <c r="D44" s="1">
        <v>1</v>
      </c>
      <c r="E44" s="1">
        <v>0</v>
      </c>
      <c r="F44" s="1"/>
      <c r="G44" s="1">
        <v>63</v>
      </c>
      <c r="H44" s="1" t="s">
        <v>7</v>
      </c>
      <c r="I44" s="5">
        <v>5460.47</v>
      </c>
      <c r="J44" s="5">
        <v>5617.9</v>
      </c>
      <c r="K44" s="5">
        <v>6490</v>
      </c>
      <c r="L44" s="5">
        <v>6409.11</v>
      </c>
      <c r="M44" s="5">
        <v>5945</v>
      </c>
      <c r="N44" s="5">
        <v>6300</v>
      </c>
      <c r="O44" s="5">
        <v>6300</v>
      </c>
      <c r="P44" s="5">
        <v>5300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</row>
    <row r="45" spans="1:605" ht="20.100000000000001" customHeight="1" x14ac:dyDescent="0.25">
      <c r="A45" s="1">
        <v>1</v>
      </c>
      <c r="B45" s="1">
        <v>41</v>
      </c>
      <c r="C45" s="3" t="s">
        <v>19</v>
      </c>
      <c r="D45" s="1">
        <v>1</v>
      </c>
      <c r="E45" s="1">
        <v>0</v>
      </c>
      <c r="F45" s="1"/>
      <c r="G45" s="1">
        <v>64</v>
      </c>
      <c r="H45" s="1" t="s">
        <v>16</v>
      </c>
      <c r="I45" s="5">
        <v>13500</v>
      </c>
      <c r="J45" s="5">
        <v>12000</v>
      </c>
      <c r="K45" s="5">
        <v>14500</v>
      </c>
      <c r="L45" s="5">
        <v>14500</v>
      </c>
      <c r="M45" s="5">
        <v>14500</v>
      </c>
      <c r="N45" s="5">
        <v>14000</v>
      </c>
      <c r="O45" s="5">
        <v>14000</v>
      </c>
      <c r="P45" s="5">
        <v>14000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</row>
    <row r="46" spans="1:605" s="10" customFormat="1" ht="20.100000000000001" customHeight="1" x14ac:dyDescent="0.25">
      <c r="A46" s="7">
        <v>1</v>
      </c>
      <c r="B46" s="7">
        <v>41</v>
      </c>
      <c r="C46" s="8" t="s">
        <v>19</v>
      </c>
      <c r="D46" s="7">
        <v>1</v>
      </c>
      <c r="E46" s="7">
        <v>0</v>
      </c>
      <c r="F46" s="7"/>
      <c r="G46" s="7"/>
      <c r="H46" s="7" t="s">
        <v>35</v>
      </c>
      <c r="I46" s="9">
        <v>18960.47</v>
      </c>
      <c r="J46" s="9">
        <v>17617.900000000001</v>
      </c>
      <c r="K46" s="9">
        <v>20990</v>
      </c>
      <c r="L46" s="9">
        <v>20909.11</v>
      </c>
      <c r="M46" s="9">
        <f>SUM(M44:M45)</f>
        <v>20445</v>
      </c>
      <c r="N46" s="9">
        <v>20300</v>
      </c>
      <c r="O46" s="9">
        <v>20300</v>
      </c>
      <c r="P46" s="9">
        <v>19300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</row>
    <row r="47" spans="1:605" ht="20.100000000000001" customHeight="1" x14ac:dyDescent="0.25">
      <c r="A47" s="1">
        <v>1</v>
      </c>
      <c r="B47" s="1">
        <v>41</v>
      </c>
      <c r="C47" s="3" t="s">
        <v>19</v>
      </c>
      <c r="D47" s="1">
        <v>2</v>
      </c>
      <c r="E47" s="1">
        <v>0</v>
      </c>
      <c r="F47" s="1"/>
      <c r="G47" s="1">
        <v>63</v>
      </c>
      <c r="H47" s="1" t="s">
        <v>7</v>
      </c>
      <c r="I47" s="5">
        <v>5877.22</v>
      </c>
      <c r="J47" s="5">
        <v>12353.12</v>
      </c>
      <c r="K47" s="5">
        <v>11870</v>
      </c>
      <c r="L47" s="5">
        <v>12161</v>
      </c>
      <c r="M47" s="5">
        <v>9200</v>
      </c>
      <c r="N47" s="5">
        <v>11670</v>
      </c>
      <c r="O47" s="5">
        <v>10900</v>
      </c>
      <c r="P47" s="5">
        <v>10900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</row>
    <row r="48" spans="1:605" s="10" customFormat="1" ht="20.100000000000001" customHeight="1" x14ac:dyDescent="0.25">
      <c r="A48" s="7">
        <v>1</v>
      </c>
      <c r="B48" s="7">
        <v>41</v>
      </c>
      <c r="C48" s="8" t="s">
        <v>19</v>
      </c>
      <c r="D48" s="7">
        <v>2</v>
      </c>
      <c r="E48" s="7">
        <v>0</v>
      </c>
      <c r="F48" s="7"/>
      <c r="G48" s="7"/>
      <c r="H48" s="7" t="s">
        <v>36</v>
      </c>
      <c r="I48" s="9">
        <v>5877.22</v>
      </c>
      <c r="J48" s="9">
        <v>12353.12</v>
      </c>
      <c r="K48" s="9">
        <v>11870</v>
      </c>
      <c r="L48" s="9">
        <v>12161</v>
      </c>
      <c r="M48" s="9">
        <v>9200</v>
      </c>
      <c r="N48" s="9">
        <v>11670</v>
      </c>
      <c r="O48" s="9">
        <v>10900</v>
      </c>
      <c r="P48" s="9">
        <v>10900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  <c r="IW48" s="24"/>
      <c r="IX48" s="24"/>
      <c r="IY48" s="24"/>
      <c r="IZ48" s="24"/>
      <c r="JA48" s="24"/>
      <c r="JB48" s="24"/>
      <c r="JC48" s="24"/>
      <c r="JD48" s="24"/>
      <c r="JE48" s="24"/>
      <c r="JF48" s="24"/>
      <c r="JG48" s="24"/>
      <c r="JH48" s="24"/>
      <c r="JI48" s="24"/>
      <c r="JJ48" s="24"/>
      <c r="JK48" s="24"/>
      <c r="JL48" s="24"/>
      <c r="JM48" s="24"/>
      <c r="JN48" s="24"/>
      <c r="JO48" s="24"/>
      <c r="JP48" s="24"/>
      <c r="JQ48" s="24"/>
      <c r="JR48" s="24"/>
      <c r="JS48" s="24"/>
      <c r="JT48" s="24"/>
      <c r="JU48" s="24"/>
      <c r="JV48" s="24"/>
      <c r="JW48" s="24"/>
      <c r="JX48" s="24"/>
      <c r="JY48" s="24"/>
      <c r="JZ48" s="24"/>
      <c r="KA48" s="24"/>
      <c r="KB48" s="24"/>
      <c r="KC48" s="24"/>
      <c r="KD48" s="24"/>
      <c r="KE48" s="24"/>
      <c r="KF48" s="24"/>
      <c r="KG48" s="24"/>
      <c r="KH48" s="24"/>
      <c r="KI48" s="24"/>
      <c r="KJ48" s="24"/>
      <c r="KK48" s="24"/>
      <c r="KL48" s="24"/>
      <c r="KM48" s="24"/>
      <c r="KN48" s="24"/>
      <c r="KO48" s="24"/>
      <c r="KP48" s="24"/>
      <c r="KQ48" s="24"/>
      <c r="KR48" s="24"/>
      <c r="KS48" s="24"/>
      <c r="KT48" s="24"/>
      <c r="KU48" s="24"/>
      <c r="KV48" s="24"/>
      <c r="KW48" s="24"/>
      <c r="KX48" s="24"/>
      <c r="KY48" s="24"/>
      <c r="KZ48" s="24"/>
      <c r="LA48" s="24"/>
      <c r="LB48" s="24"/>
      <c r="LC48" s="24"/>
      <c r="LD48" s="24"/>
      <c r="LE48" s="24"/>
      <c r="LF48" s="24"/>
      <c r="LG48" s="24"/>
      <c r="LH48" s="24"/>
      <c r="LI48" s="24"/>
      <c r="LJ48" s="24"/>
      <c r="LK48" s="24"/>
      <c r="LL48" s="24"/>
      <c r="LM48" s="24"/>
      <c r="LN48" s="24"/>
      <c r="LO48" s="24"/>
      <c r="LP48" s="24"/>
      <c r="LQ48" s="24"/>
      <c r="LR48" s="24"/>
      <c r="LS48" s="24"/>
      <c r="LT48" s="24"/>
      <c r="LU48" s="24"/>
      <c r="LV48" s="24"/>
      <c r="LW48" s="24"/>
      <c r="LX48" s="24"/>
      <c r="LY48" s="24"/>
      <c r="LZ48" s="24"/>
      <c r="MA48" s="24"/>
      <c r="MB48" s="24"/>
      <c r="MC48" s="24"/>
      <c r="MD48" s="24"/>
      <c r="ME48" s="24"/>
      <c r="MF48" s="24"/>
      <c r="MG48" s="24"/>
      <c r="MH48" s="24"/>
      <c r="MI48" s="24"/>
      <c r="MJ48" s="24"/>
      <c r="MK48" s="24"/>
      <c r="ML48" s="24"/>
      <c r="MM48" s="24"/>
      <c r="MN48" s="24"/>
      <c r="MO48" s="24"/>
      <c r="MP48" s="24"/>
      <c r="MQ48" s="24"/>
      <c r="MR48" s="24"/>
      <c r="MS48" s="24"/>
      <c r="MT48" s="24"/>
      <c r="MU48" s="24"/>
      <c r="MV48" s="24"/>
      <c r="MW48" s="24"/>
      <c r="MX48" s="24"/>
      <c r="MY48" s="24"/>
      <c r="MZ48" s="24"/>
      <c r="NA48" s="24"/>
      <c r="NB48" s="24"/>
      <c r="NC48" s="24"/>
      <c r="ND48" s="24"/>
      <c r="NE48" s="24"/>
      <c r="NF48" s="24"/>
      <c r="NG48" s="24"/>
      <c r="NH48" s="24"/>
      <c r="NI48" s="24"/>
      <c r="NJ48" s="24"/>
      <c r="NK48" s="24"/>
      <c r="NL48" s="24"/>
      <c r="NM48" s="24"/>
      <c r="NN48" s="24"/>
      <c r="NO48" s="24"/>
      <c r="NP48" s="24"/>
      <c r="NQ48" s="24"/>
      <c r="NR48" s="24"/>
      <c r="NS48" s="24"/>
      <c r="NT48" s="24"/>
      <c r="NU48" s="24"/>
      <c r="NV48" s="24"/>
      <c r="NW48" s="24"/>
      <c r="NX48" s="24"/>
      <c r="NY48" s="24"/>
      <c r="NZ48" s="24"/>
      <c r="OA48" s="24"/>
      <c r="OB48" s="24"/>
      <c r="OC48" s="24"/>
      <c r="OD48" s="24"/>
      <c r="OE48" s="24"/>
      <c r="OF48" s="24"/>
      <c r="OG48" s="24"/>
      <c r="OH48" s="24"/>
      <c r="OI48" s="24"/>
      <c r="OJ48" s="24"/>
      <c r="OK48" s="24"/>
      <c r="OL48" s="24"/>
      <c r="OM48" s="24"/>
      <c r="ON48" s="24"/>
      <c r="OO48" s="24"/>
      <c r="OP48" s="24"/>
      <c r="OQ48" s="24"/>
      <c r="OR48" s="24"/>
      <c r="OS48" s="24"/>
      <c r="OT48" s="24"/>
      <c r="OU48" s="24"/>
      <c r="OV48" s="24"/>
      <c r="OW48" s="24"/>
      <c r="OX48" s="24"/>
      <c r="OY48" s="24"/>
      <c r="OZ48" s="24"/>
      <c r="PA48" s="24"/>
      <c r="PB48" s="24"/>
      <c r="PC48" s="24"/>
      <c r="PD48" s="24"/>
      <c r="PE48" s="24"/>
      <c r="PF48" s="24"/>
      <c r="PG48" s="24"/>
      <c r="PH48" s="24"/>
      <c r="PI48" s="24"/>
      <c r="PJ48" s="24"/>
      <c r="PK48" s="24"/>
      <c r="PL48" s="24"/>
      <c r="PM48" s="24"/>
      <c r="PN48" s="24"/>
      <c r="PO48" s="24"/>
      <c r="PP48" s="24"/>
      <c r="PQ48" s="24"/>
      <c r="PR48" s="24"/>
      <c r="PS48" s="24"/>
      <c r="PT48" s="24"/>
      <c r="PU48" s="24"/>
      <c r="PV48" s="24"/>
      <c r="PW48" s="24"/>
      <c r="PX48" s="24"/>
      <c r="PY48" s="24"/>
      <c r="PZ48" s="24"/>
      <c r="QA48" s="24"/>
      <c r="QB48" s="24"/>
      <c r="QC48" s="24"/>
      <c r="QD48" s="24"/>
      <c r="QE48" s="24"/>
      <c r="QF48" s="24"/>
      <c r="QG48" s="24"/>
      <c r="QH48" s="24"/>
      <c r="QI48" s="24"/>
      <c r="QJ48" s="24"/>
      <c r="QK48" s="24"/>
      <c r="QL48" s="24"/>
      <c r="QM48" s="24"/>
      <c r="QN48" s="24"/>
      <c r="QO48" s="24"/>
      <c r="QP48" s="24"/>
      <c r="QQ48" s="24"/>
      <c r="QR48" s="24"/>
      <c r="QS48" s="24"/>
      <c r="QT48" s="24"/>
      <c r="QU48" s="24"/>
      <c r="QV48" s="24"/>
      <c r="QW48" s="24"/>
      <c r="QX48" s="24"/>
      <c r="QY48" s="24"/>
      <c r="QZ48" s="24"/>
      <c r="RA48" s="24"/>
      <c r="RB48" s="24"/>
      <c r="RC48" s="24"/>
      <c r="RD48" s="24"/>
      <c r="RE48" s="24"/>
      <c r="RF48" s="24"/>
      <c r="RG48" s="24"/>
      <c r="RH48" s="24"/>
      <c r="RI48" s="24"/>
      <c r="RJ48" s="24"/>
      <c r="RK48" s="24"/>
      <c r="RL48" s="24"/>
      <c r="RM48" s="24"/>
      <c r="RN48" s="24"/>
      <c r="RO48" s="24"/>
      <c r="RP48" s="24"/>
      <c r="RQ48" s="24"/>
      <c r="RR48" s="24"/>
      <c r="RS48" s="24"/>
      <c r="RT48" s="24"/>
      <c r="RU48" s="24"/>
      <c r="RV48" s="24"/>
      <c r="RW48" s="24"/>
      <c r="RX48" s="24"/>
      <c r="RY48" s="24"/>
      <c r="RZ48" s="24"/>
      <c r="SA48" s="24"/>
      <c r="SB48" s="24"/>
      <c r="SC48" s="24"/>
      <c r="SD48" s="24"/>
      <c r="SE48" s="24"/>
      <c r="SF48" s="24"/>
      <c r="SG48" s="24"/>
      <c r="SH48" s="24"/>
      <c r="SI48" s="24"/>
      <c r="SJ48" s="24"/>
      <c r="SK48" s="24"/>
      <c r="SL48" s="24"/>
      <c r="SM48" s="24"/>
      <c r="SN48" s="24"/>
      <c r="SO48" s="24"/>
      <c r="SP48" s="24"/>
      <c r="SQ48" s="24"/>
      <c r="SR48" s="24"/>
      <c r="SS48" s="24"/>
      <c r="ST48" s="24"/>
      <c r="SU48" s="24"/>
      <c r="SV48" s="24"/>
      <c r="SW48" s="24"/>
      <c r="SX48" s="24"/>
      <c r="SY48" s="24"/>
      <c r="SZ48" s="24"/>
      <c r="TA48" s="24"/>
      <c r="TB48" s="24"/>
      <c r="TC48" s="24"/>
      <c r="TD48" s="24"/>
      <c r="TE48" s="24"/>
      <c r="TF48" s="24"/>
      <c r="TG48" s="24"/>
      <c r="TH48" s="24"/>
      <c r="TI48" s="24"/>
      <c r="TJ48" s="24"/>
      <c r="TK48" s="24"/>
      <c r="TL48" s="24"/>
      <c r="TM48" s="24"/>
      <c r="TN48" s="24"/>
      <c r="TO48" s="24"/>
      <c r="TP48" s="24"/>
      <c r="TQ48" s="24"/>
      <c r="TR48" s="24"/>
      <c r="TS48" s="24"/>
      <c r="TT48" s="24"/>
      <c r="TU48" s="24"/>
      <c r="TV48" s="24"/>
      <c r="TW48" s="24"/>
      <c r="TX48" s="24"/>
      <c r="TY48" s="24"/>
      <c r="TZ48" s="24"/>
      <c r="UA48" s="24"/>
      <c r="UB48" s="24"/>
      <c r="UC48" s="24"/>
      <c r="UD48" s="24"/>
      <c r="UE48" s="24"/>
      <c r="UF48" s="24"/>
      <c r="UG48" s="24"/>
      <c r="UH48" s="24"/>
      <c r="UI48" s="24"/>
      <c r="UJ48" s="24"/>
      <c r="UK48" s="24"/>
      <c r="UL48" s="24"/>
      <c r="UM48" s="24"/>
      <c r="UN48" s="24"/>
      <c r="UO48" s="24"/>
      <c r="UP48" s="24"/>
      <c r="UQ48" s="24"/>
      <c r="UR48" s="24"/>
      <c r="US48" s="24"/>
      <c r="UT48" s="24"/>
      <c r="UU48" s="24"/>
      <c r="UV48" s="24"/>
      <c r="UW48" s="24"/>
      <c r="UX48" s="24"/>
      <c r="UY48" s="24"/>
      <c r="UZ48" s="24"/>
      <c r="VA48" s="24"/>
      <c r="VB48" s="24"/>
      <c r="VC48" s="24"/>
      <c r="VD48" s="24"/>
      <c r="VE48" s="24"/>
      <c r="VF48" s="24"/>
      <c r="VG48" s="24"/>
      <c r="VH48" s="24"/>
      <c r="VI48" s="24"/>
      <c r="VJ48" s="24"/>
      <c r="VK48" s="24"/>
      <c r="VL48" s="24"/>
      <c r="VM48" s="24"/>
      <c r="VN48" s="24"/>
      <c r="VO48" s="24"/>
      <c r="VP48" s="24"/>
      <c r="VQ48" s="24"/>
      <c r="VR48" s="24"/>
      <c r="VS48" s="24"/>
      <c r="VT48" s="24"/>
      <c r="VU48" s="24"/>
      <c r="VV48" s="24"/>
      <c r="VW48" s="24"/>
      <c r="VX48" s="24"/>
      <c r="VY48" s="24"/>
      <c r="VZ48" s="24"/>
      <c r="WA48" s="24"/>
      <c r="WB48" s="24"/>
      <c r="WC48" s="24"/>
      <c r="WD48" s="24"/>
      <c r="WE48" s="24"/>
      <c r="WF48" s="24"/>
      <c r="WG48" s="24"/>
    </row>
    <row r="49" spans="1:605" ht="20.100000000000001" customHeight="1" x14ac:dyDescent="0.25">
      <c r="A49" s="1">
        <v>1</v>
      </c>
      <c r="B49" s="1">
        <v>41</v>
      </c>
      <c r="C49" s="3" t="s">
        <v>19</v>
      </c>
      <c r="D49" s="1">
        <v>4</v>
      </c>
      <c r="E49" s="1">
        <v>0</v>
      </c>
      <c r="F49" s="1"/>
      <c r="G49" s="1">
        <v>63</v>
      </c>
      <c r="H49" s="1" t="s">
        <v>7</v>
      </c>
      <c r="I49" s="5">
        <v>395.43</v>
      </c>
      <c r="J49" s="5">
        <v>300</v>
      </c>
      <c r="K49" s="5">
        <v>2200</v>
      </c>
      <c r="L49" s="5">
        <v>2285</v>
      </c>
      <c r="M49" s="5">
        <v>1148.55</v>
      </c>
      <c r="N49" s="5">
        <v>2400</v>
      </c>
      <c r="O49" s="5">
        <v>2000</v>
      </c>
      <c r="P49" s="5">
        <v>2000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  <c r="IW49" s="24"/>
      <c r="IX49" s="24"/>
      <c r="IY49" s="24"/>
      <c r="IZ49" s="24"/>
      <c r="JA49" s="24"/>
      <c r="JB49" s="24"/>
      <c r="JC49" s="24"/>
      <c r="JD49" s="24"/>
      <c r="JE49" s="24"/>
      <c r="JF49" s="24"/>
      <c r="JG49" s="24"/>
      <c r="JH49" s="24"/>
      <c r="JI49" s="24"/>
      <c r="JJ49" s="24"/>
      <c r="JK49" s="24"/>
      <c r="JL49" s="24"/>
      <c r="JM49" s="24"/>
      <c r="JN49" s="24"/>
      <c r="JO49" s="24"/>
      <c r="JP49" s="24"/>
      <c r="JQ49" s="24"/>
      <c r="JR49" s="24"/>
      <c r="JS49" s="24"/>
      <c r="JT49" s="24"/>
      <c r="JU49" s="24"/>
      <c r="JV49" s="24"/>
      <c r="JW49" s="24"/>
      <c r="JX49" s="24"/>
      <c r="JY49" s="24"/>
      <c r="JZ49" s="24"/>
      <c r="KA49" s="24"/>
      <c r="KB49" s="24"/>
      <c r="KC49" s="24"/>
      <c r="KD49" s="24"/>
      <c r="KE49" s="24"/>
      <c r="KF49" s="24"/>
      <c r="KG49" s="24"/>
      <c r="KH49" s="24"/>
      <c r="KI49" s="24"/>
      <c r="KJ49" s="24"/>
      <c r="KK49" s="24"/>
      <c r="KL49" s="24"/>
      <c r="KM49" s="24"/>
      <c r="KN49" s="24"/>
      <c r="KO49" s="24"/>
      <c r="KP49" s="24"/>
      <c r="KQ49" s="24"/>
      <c r="KR49" s="24"/>
      <c r="KS49" s="24"/>
      <c r="KT49" s="24"/>
      <c r="KU49" s="24"/>
      <c r="KV49" s="24"/>
      <c r="KW49" s="24"/>
      <c r="KX49" s="24"/>
      <c r="KY49" s="24"/>
      <c r="KZ49" s="24"/>
      <c r="LA49" s="24"/>
      <c r="LB49" s="24"/>
      <c r="LC49" s="24"/>
      <c r="LD49" s="24"/>
      <c r="LE49" s="24"/>
      <c r="LF49" s="24"/>
      <c r="LG49" s="24"/>
      <c r="LH49" s="24"/>
      <c r="LI49" s="24"/>
      <c r="LJ49" s="24"/>
      <c r="LK49" s="24"/>
      <c r="LL49" s="24"/>
      <c r="LM49" s="24"/>
      <c r="LN49" s="24"/>
      <c r="LO49" s="24"/>
      <c r="LP49" s="24"/>
      <c r="LQ49" s="24"/>
      <c r="LR49" s="24"/>
      <c r="LS49" s="24"/>
      <c r="LT49" s="24"/>
      <c r="LU49" s="24"/>
      <c r="LV49" s="24"/>
      <c r="LW49" s="24"/>
      <c r="LX49" s="24"/>
      <c r="LY49" s="24"/>
      <c r="LZ49" s="24"/>
      <c r="MA49" s="24"/>
      <c r="MB49" s="24"/>
      <c r="MC49" s="24"/>
      <c r="MD49" s="24"/>
      <c r="ME49" s="24"/>
      <c r="MF49" s="24"/>
      <c r="MG49" s="24"/>
      <c r="MH49" s="24"/>
      <c r="MI49" s="24"/>
      <c r="MJ49" s="24"/>
      <c r="MK49" s="24"/>
      <c r="ML49" s="24"/>
      <c r="MM49" s="24"/>
      <c r="MN49" s="24"/>
      <c r="MO49" s="24"/>
      <c r="MP49" s="24"/>
      <c r="MQ49" s="24"/>
      <c r="MR49" s="24"/>
      <c r="MS49" s="24"/>
      <c r="MT49" s="24"/>
      <c r="MU49" s="24"/>
      <c r="MV49" s="24"/>
      <c r="MW49" s="24"/>
      <c r="MX49" s="24"/>
      <c r="MY49" s="24"/>
      <c r="MZ49" s="24"/>
      <c r="NA49" s="24"/>
      <c r="NB49" s="24"/>
      <c r="NC49" s="24"/>
      <c r="ND49" s="24"/>
      <c r="NE49" s="24"/>
      <c r="NF49" s="24"/>
      <c r="NG49" s="24"/>
      <c r="NH49" s="24"/>
      <c r="NI49" s="24"/>
      <c r="NJ49" s="24"/>
      <c r="NK49" s="24"/>
      <c r="NL49" s="24"/>
      <c r="NM49" s="24"/>
      <c r="NN49" s="24"/>
      <c r="NO49" s="24"/>
      <c r="NP49" s="24"/>
      <c r="NQ49" s="24"/>
      <c r="NR49" s="24"/>
      <c r="NS49" s="24"/>
      <c r="NT49" s="24"/>
      <c r="NU49" s="24"/>
      <c r="NV49" s="24"/>
      <c r="NW49" s="24"/>
      <c r="NX49" s="24"/>
      <c r="NY49" s="24"/>
      <c r="NZ49" s="24"/>
      <c r="OA49" s="24"/>
      <c r="OB49" s="24"/>
      <c r="OC49" s="24"/>
      <c r="OD49" s="24"/>
      <c r="OE49" s="24"/>
      <c r="OF49" s="24"/>
      <c r="OG49" s="24"/>
      <c r="OH49" s="24"/>
      <c r="OI49" s="24"/>
      <c r="OJ49" s="24"/>
      <c r="OK49" s="24"/>
      <c r="OL49" s="24"/>
      <c r="OM49" s="24"/>
      <c r="ON49" s="24"/>
      <c r="OO49" s="24"/>
      <c r="OP49" s="24"/>
      <c r="OQ49" s="24"/>
      <c r="OR49" s="24"/>
      <c r="OS49" s="24"/>
      <c r="OT49" s="24"/>
      <c r="OU49" s="24"/>
      <c r="OV49" s="24"/>
      <c r="OW49" s="24"/>
      <c r="OX49" s="24"/>
      <c r="OY49" s="24"/>
      <c r="OZ49" s="24"/>
      <c r="PA49" s="24"/>
      <c r="PB49" s="24"/>
      <c r="PC49" s="24"/>
      <c r="PD49" s="24"/>
      <c r="PE49" s="24"/>
      <c r="PF49" s="24"/>
      <c r="PG49" s="24"/>
      <c r="PH49" s="24"/>
      <c r="PI49" s="24"/>
      <c r="PJ49" s="24"/>
      <c r="PK49" s="24"/>
      <c r="PL49" s="24"/>
      <c r="PM49" s="24"/>
      <c r="PN49" s="24"/>
      <c r="PO49" s="24"/>
      <c r="PP49" s="24"/>
      <c r="PQ49" s="24"/>
      <c r="PR49" s="24"/>
      <c r="PS49" s="24"/>
      <c r="PT49" s="24"/>
      <c r="PU49" s="24"/>
      <c r="PV49" s="24"/>
      <c r="PW49" s="24"/>
      <c r="PX49" s="24"/>
      <c r="PY49" s="24"/>
      <c r="PZ49" s="24"/>
      <c r="QA49" s="24"/>
      <c r="QB49" s="24"/>
      <c r="QC49" s="24"/>
      <c r="QD49" s="24"/>
      <c r="QE49" s="24"/>
      <c r="QF49" s="24"/>
      <c r="QG49" s="24"/>
      <c r="QH49" s="24"/>
      <c r="QI49" s="24"/>
      <c r="QJ49" s="24"/>
      <c r="QK49" s="24"/>
      <c r="QL49" s="24"/>
      <c r="QM49" s="24"/>
      <c r="QN49" s="24"/>
      <c r="QO49" s="24"/>
      <c r="QP49" s="24"/>
      <c r="QQ49" s="24"/>
      <c r="QR49" s="24"/>
      <c r="QS49" s="24"/>
      <c r="QT49" s="24"/>
      <c r="QU49" s="24"/>
      <c r="QV49" s="24"/>
      <c r="QW49" s="24"/>
      <c r="QX49" s="24"/>
      <c r="QY49" s="24"/>
      <c r="QZ49" s="24"/>
      <c r="RA49" s="24"/>
      <c r="RB49" s="24"/>
      <c r="RC49" s="24"/>
      <c r="RD49" s="24"/>
      <c r="RE49" s="24"/>
      <c r="RF49" s="24"/>
      <c r="RG49" s="24"/>
      <c r="RH49" s="24"/>
      <c r="RI49" s="24"/>
      <c r="RJ49" s="24"/>
      <c r="RK49" s="24"/>
      <c r="RL49" s="24"/>
      <c r="RM49" s="24"/>
      <c r="RN49" s="24"/>
      <c r="RO49" s="24"/>
      <c r="RP49" s="24"/>
      <c r="RQ49" s="24"/>
      <c r="RR49" s="24"/>
      <c r="RS49" s="24"/>
      <c r="RT49" s="24"/>
      <c r="RU49" s="24"/>
      <c r="RV49" s="24"/>
      <c r="RW49" s="24"/>
      <c r="RX49" s="24"/>
      <c r="RY49" s="24"/>
      <c r="RZ49" s="24"/>
      <c r="SA49" s="24"/>
      <c r="SB49" s="24"/>
      <c r="SC49" s="24"/>
      <c r="SD49" s="24"/>
      <c r="SE49" s="24"/>
      <c r="SF49" s="24"/>
      <c r="SG49" s="24"/>
      <c r="SH49" s="24"/>
      <c r="SI49" s="24"/>
      <c r="SJ49" s="24"/>
      <c r="SK49" s="24"/>
      <c r="SL49" s="24"/>
      <c r="SM49" s="24"/>
      <c r="SN49" s="24"/>
      <c r="SO49" s="24"/>
      <c r="SP49" s="24"/>
      <c r="SQ49" s="24"/>
      <c r="SR49" s="24"/>
      <c r="SS49" s="24"/>
      <c r="ST49" s="24"/>
      <c r="SU49" s="24"/>
      <c r="SV49" s="24"/>
      <c r="SW49" s="24"/>
      <c r="SX49" s="24"/>
      <c r="SY49" s="24"/>
      <c r="SZ49" s="24"/>
      <c r="TA49" s="24"/>
      <c r="TB49" s="24"/>
      <c r="TC49" s="24"/>
      <c r="TD49" s="24"/>
      <c r="TE49" s="24"/>
      <c r="TF49" s="24"/>
      <c r="TG49" s="24"/>
      <c r="TH49" s="24"/>
      <c r="TI49" s="24"/>
      <c r="TJ49" s="24"/>
      <c r="TK49" s="24"/>
      <c r="TL49" s="24"/>
      <c r="TM49" s="24"/>
      <c r="TN49" s="24"/>
      <c r="TO49" s="24"/>
      <c r="TP49" s="24"/>
      <c r="TQ49" s="24"/>
      <c r="TR49" s="24"/>
      <c r="TS49" s="24"/>
      <c r="TT49" s="24"/>
      <c r="TU49" s="24"/>
      <c r="TV49" s="24"/>
      <c r="TW49" s="24"/>
      <c r="TX49" s="24"/>
      <c r="TY49" s="24"/>
      <c r="TZ49" s="24"/>
      <c r="UA49" s="24"/>
      <c r="UB49" s="24"/>
      <c r="UC49" s="24"/>
      <c r="UD49" s="24"/>
      <c r="UE49" s="24"/>
      <c r="UF49" s="24"/>
      <c r="UG49" s="24"/>
      <c r="UH49" s="24"/>
      <c r="UI49" s="24"/>
      <c r="UJ49" s="24"/>
      <c r="UK49" s="24"/>
      <c r="UL49" s="24"/>
      <c r="UM49" s="24"/>
      <c r="UN49" s="24"/>
      <c r="UO49" s="24"/>
      <c r="UP49" s="24"/>
      <c r="UQ49" s="24"/>
      <c r="UR49" s="24"/>
      <c r="US49" s="24"/>
      <c r="UT49" s="24"/>
      <c r="UU49" s="24"/>
      <c r="UV49" s="24"/>
      <c r="UW49" s="24"/>
      <c r="UX49" s="24"/>
      <c r="UY49" s="24"/>
      <c r="UZ49" s="24"/>
      <c r="VA49" s="24"/>
      <c r="VB49" s="24"/>
      <c r="VC49" s="24"/>
      <c r="VD49" s="24"/>
      <c r="VE49" s="24"/>
      <c r="VF49" s="24"/>
      <c r="VG49" s="24"/>
      <c r="VH49" s="24"/>
      <c r="VI49" s="24"/>
      <c r="VJ49" s="24"/>
      <c r="VK49" s="24"/>
      <c r="VL49" s="24"/>
      <c r="VM49" s="24"/>
      <c r="VN49" s="24"/>
      <c r="VO49" s="24"/>
      <c r="VP49" s="24"/>
      <c r="VQ49" s="24"/>
      <c r="VR49" s="24"/>
      <c r="VS49" s="24"/>
      <c r="VT49" s="24"/>
      <c r="VU49" s="24"/>
      <c r="VV49" s="24"/>
      <c r="VW49" s="24"/>
      <c r="VX49" s="24"/>
      <c r="VY49" s="24"/>
      <c r="VZ49" s="24"/>
      <c r="WA49" s="24"/>
      <c r="WB49" s="24"/>
      <c r="WC49" s="24"/>
      <c r="WD49" s="24"/>
      <c r="WE49" s="24"/>
      <c r="WF49" s="24"/>
      <c r="WG49" s="24"/>
    </row>
    <row r="50" spans="1:605" ht="20.100000000000001" customHeight="1" x14ac:dyDescent="0.25">
      <c r="A50" s="1">
        <v>1</v>
      </c>
      <c r="B50" s="1">
        <v>41</v>
      </c>
      <c r="C50" s="3" t="s">
        <v>19</v>
      </c>
      <c r="D50" s="1">
        <v>4</v>
      </c>
      <c r="E50" s="1">
        <v>0</v>
      </c>
      <c r="F50" s="1"/>
      <c r="G50" s="1">
        <v>64</v>
      </c>
      <c r="H50" s="1" t="s">
        <v>16</v>
      </c>
      <c r="I50" s="5">
        <v>5750</v>
      </c>
      <c r="J50" s="5">
        <v>8500</v>
      </c>
      <c r="K50" s="5">
        <v>1200</v>
      </c>
      <c r="L50" s="5">
        <v>1200</v>
      </c>
      <c r="M50" s="5">
        <v>1200</v>
      </c>
      <c r="N50" s="5">
        <v>2000</v>
      </c>
      <c r="O50" s="5">
        <v>1200</v>
      </c>
      <c r="P50" s="5">
        <v>1200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  <c r="IW50" s="24"/>
      <c r="IX50" s="24"/>
      <c r="IY50" s="24"/>
      <c r="IZ50" s="24"/>
      <c r="JA50" s="24"/>
      <c r="JB50" s="24"/>
      <c r="JC50" s="24"/>
      <c r="JD50" s="24"/>
      <c r="JE50" s="24"/>
      <c r="JF50" s="24"/>
      <c r="JG50" s="24"/>
      <c r="JH50" s="24"/>
      <c r="JI50" s="24"/>
      <c r="JJ50" s="24"/>
      <c r="JK50" s="24"/>
      <c r="JL50" s="24"/>
      <c r="JM50" s="24"/>
      <c r="JN50" s="24"/>
      <c r="JO50" s="24"/>
      <c r="JP50" s="24"/>
      <c r="JQ50" s="24"/>
      <c r="JR50" s="24"/>
      <c r="JS50" s="24"/>
      <c r="JT50" s="24"/>
      <c r="JU50" s="24"/>
      <c r="JV50" s="24"/>
      <c r="JW50" s="24"/>
      <c r="JX50" s="24"/>
      <c r="JY50" s="24"/>
      <c r="JZ50" s="24"/>
      <c r="KA50" s="24"/>
      <c r="KB50" s="24"/>
      <c r="KC50" s="24"/>
      <c r="KD50" s="24"/>
      <c r="KE50" s="24"/>
      <c r="KF50" s="24"/>
      <c r="KG50" s="24"/>
      <c r="KH50" s="24"/>
      <c r="KI50" s="24"/>
      <c r="KJ50" s="24"/>
      <c r="KK50" s="24"/>
      <c r="KL50" s="24"/>
      <c r="KM50" s="24"/>
      <c r="KN50" s="24"/>
      <c r="KO50" s="24"/>
      <c r="KP50" s="24"/>
      <c r="KQ50" s="24"/>
      <c r="KR50" s="24"/>
      <c r="KS50" s="24"/>
      <c r="KT50" s="24"/>
      <c r="KU50" s="24"/>
      <c r="KV50" s="24"/>
      <c r="KW50" s="24"/>
      <c r="KX50" s="24"/>
      <c r="KY50" s="24"/>
      <c r="KZ50" s="24"/>
      <c r="LA50" s="24"/>
      <c r="LB50" s="24"/>
      <c r="LC50" s="24"/>
      <c r="LD50" s="24"/>
      <c r="LE50" s="24"/>
      <c r="LF50" s="24"/>
      <c r="LG50" s="24"/>
      <c r="LH50" s="24"/>
      <c r="LI50" s="24"/>
      <c r="LJ50" s="24"/>
      <c r="LK50" s="24"/>
      <c r="LL50" s="24"/>
      <c r="LM50" s="24"/>
      <c r="LN50" s="24"/>
      <c r="LO50" s="24"/>
      <c r="LP50" s="24"/>
      <c r="LQ50" s="24"/>
      <c r="LR50" s="24"/>
      <c r="LS50" s="24"/>
      <c r="LT50" s="24"/>
      <c r="LU50" s="24"/>
      <c r="LV50" s="24"/>
      <c r="LW50" s="24"/>
      <c r="LX50" s="24"/>
      <c r="LY50" s="24"/>
      <c r="LZ50" s="24"/>
      <c r="MA50" s="24"/>
      <c r="MB50" s="24"/>
      <c r="MC50" s="24"/>
      <c r="MD50" s="24"/>
      <c r="ME50" s="24"/>
      <c r="MF50" s="24"/>
      <c r="MG50" s="24"/>
      <c r="MH50" s="24"/>
      <c r="MI50" s="24"/>
      <c r="MJ50" s="24"/>
      <c r="MK50" s="24"/>
      <c r="ML50" s="24"/>
      <c r="MM50" s="24"/>
      <c r="MN50" s="24"/>
      <c r="MO50" s="24"/>
      <c r="MP50" s="24"/>
      <c r="MQ50" s="24"/>
      <c r="MR50" s="24"/>
      <c r="MS50" s="24"/>
      <c r="MT50" s="24"/>
      <c r="MU50" s="24"/>
      <c r="MV50" s="24"/>
      <c r="MW50" s="24"/>
      <c r="MX50" s="24"/>
      <c r="MY50" s="24"/>
      <c r="MZ50" s="24"/>
      <c r="NA50" s="24"/>
      <c r="NB50" s="24"/>
      <c r="NC50" s="24"/>
      <c r="ND50" s="24"/>
      <c r="NE50" s="24"/>
      <c r="NF50" s="24"/>
      <c r="NG50" s="24"/>
      <c r="NH50" s="24"/>
      <c r="NI50" s="24"/>
      <c r="NJ50" s="24"/>
      <c r="NK50" s="24"/>
      <c r="NL50" s="24"/>
      <c r="NM50" s="24"/>
      <c r="NN50" s="24"/>
      <c r="NO50" s="24"/>
      <c r="NP50" s="24"/>
      <c r="NQ50" s="24"/>
      <c r="NR50" s="24"/>
      <c r="NS50" s="24"/>
      <c r="NT50" s="24"/>
      <c r="NU50" s="24"/>
      <c r="NV50" s="24"/>
      <c r="NW50" s="24"/>
      <c r="NX50" s="24"/>
      <c r="NY50" s="24"/>
      <c r="NZ50" s="24"/>
      <c r="OA50" s="24"/>
      <c r="OB50" s="24"/>
      <c r="OC50" s="24"/>
      <c r="OD50" s="24"/>
      <c r="OE50" s="24"/>
      <c r="OF50" s="24"/>
      <c r="OG50" s="24"/>
      <c r="OH50" s="24"/>
      <c r="OI50" s="24"/>
      <c r="OJ50" s="24"/>
      <c r="OK50" s="24"/>
      <c r="OL50" s="24"/>
      <c r="OM50" s="24"/>
      <c r="ON50" s="24"/>
      <c r="OO50" s="24"/>
      <c r="OP50" s="24"/>
      <c r="OQ50" s="24"/>
      <c r="OR50" s="24"/>
      <c r="OS50" s="24"/>
      <c r="OT50" s="24"/>
      <c r="OU50" s="24"/>
      <c r="OV50" s="24"/>
      <c r="OW50" s="24"/>
      <c r="OX50" s="24"/>
      <c r="OY50" s="24"/>
      <c r="OZ50" s="24"/>
      <c r="PA50" s="24"/>
      <c r="PB50" s="24"/>
      <c r="PC50" s="24"/>
      <c r="PD50" s="24"/>
      <c r="PE50" s="24"/>
      <c r="PF50" s="24"/>
      <c r="PG50" s="24"/>
      <c r="PH50" s="24"/>
      <c r="PI50" s="24"/>
      <c r="PJ50" s="24"/>
      <c r="PK50" s="24"/>
      <c r="PL50" s="24"/>
      <c r="PM50" s="24"/>
      <c r="PN50" s="24"/>
      <c r="PO50" s="24"/>
      <c r="PP50" s="24"/>
      <c r="PQ50" s="24"/>
      <c r="PR50" s="24"/>
      <c r="PS50" s="24"/>
      <c r="PT50" s="24"/>
      <c r="PU50" s="24"/>
      <c r="PV50" s="24"/>
      <c r="PW50" s="24"/>
      <c r="PX50" s="24"/>
      <c r="PY50" s="24"/>
      <c r="PZ50" s="24"/>
      <c r="QA50" s="24"/>
      <c r="QB50" s="24"/>
      <c r="QC50" s="24"/>
      <c r="QD50" s="24"/>
      <c r="QE50" s="24"/>
      <c r="QF50" s="24"/>
      <c r="QG50" s="24"/>
      <c r="QH50" s="24"/>
      <c r="QI50" s="24"/>
      <c r="QJ50" s="24"/>
      <c r="QK50" s="24"/>
      <c r="QL50" s="24"/>
      <c r="QM50" s="24"/>
      <c r="QN50" s="24"/>
      <c r="QO50" s="24"/>
      <c r="QP50" s="24"/>
      <c r="QQ50" s="24"/>
      <c r="QR50" s="24"/>
      <c r="QS50" s="24"/>
      <c r="QT50" s="24"/>
      <c r="QU50" s="24"/>
      <c r="QV50" s="24"/>
      <c r="QW50" s="24"/>
      <c r="QX50" s="24"/>
      <c r="QY50" s="24"/>
      <c r="QZ50" s="24"/>
      <c r="RA50" s="24"/>
      <c r="RB50" s="24"/>
      <c r="RC50" s="24"/>
      <c r="RD50" s="24"/>
      <c r="RE50" s="24"/>
      <c r="RF50" s="24"/>
      <c r="RG50" s="24"/>
      <c r="RH50" s="24"/>
      <c r="RI50" s="24"/>
      <c r="RJ50" s="24"/>
      <c r="RK50" s="24"/>
      <c r="RL50" s="24"/>
      <c r="RM50" s="24"/>
      <c r="RN50" s="24"/>
      <c r="RO50" s="24"/>
      <c r="RP50" s="24"/>
      <c r="RQ50" s="24"/>
      <c r="RR50" s="24"/>
      <c r="RS50" s="24"/>
      <c r="RT50" s="24"/>
      <c r="RU50" s="24"/>
      <c r="RV50" s="24"/>
      <c r="RW50" s="24"/>
      <c r="RX50" s="24"/>
      <c r="RY50" s="24"/>
      <c r="RZ50" s="24"/>
      <c r="SA50" s="24"/>
      <c r="SB50" s="24"/>
      <c r="SC50" s="24"/>
      <c r="SD50" s="24"/>
      <c r="SE50" s="24"/>
      <c r="SF50" s="24"/>
      <c r="SG50" s="24"/>
      <c r="SH50" s="24"/>
      <c r="SI50" s="24"/>
      <c r="SJ50" s="24"/>
      <c r="SK50" s="24"/>
      <c r="SL50" s="24"/>
      <c r="SM50" s="24"/>
      <c r="SN50" s="24"/>
      <c r="SO50" s="24"/>
      <c r="SP50" s="24"/>
      <c r="SQ50" s="24"/>
      <c r="SR50" s="24"/>
      <c r="SS50" s="24"/>
      <c r="ST50" s="24"/>
      <c r="SU50" s="24"/>
      <c r="SV50" s="24"/>
      <c r="SW50" s="24"/>
      <c r="SX50" s="24"/>
      <c r="SY50" s="24"/>
      <c r="SZ50" s="24"/>
      <c r="TA50" s="24"/>
      <c r="TB50" s="24"/>
      <c r="TC50" s="24"/>
      <c r="TD50" s="24"/>
      <c r="TE50" s="24"/>
      <c r="TF50" s="24"/>
      <c r="TG50" s="24"/>
      <c r="TH50" s="24"/>
      <c r="TI50" s="24"/>
      <c r="TJ50" s="24"/>
      <c r="TK50" s="24"/>
      <c r="TL50" s="24"/>
      <c r="TM50" s="24"/>
      <c r="TN50" s="24"/>
      <c r="TO50" s="24"/>
      <c r="TP50" s="24"/>
      <c r="TQ50" s="24"/>
      <c r="TR50" s="24"/>
      <c r="TS50" s="24"/>
      <c r="TT50" s="24"/>
      <c r="TU50" s="24"/>
      <c r="TV50" s="24"/>
      <c r="TW50" s="24"/>
      <c r="TX50" s="24"/>
      <c r="TY50" s="24"/>
      <c r="TZ50" s="24"/>
      <c r="UA50" s="24"/>
      <c r="UB50" s="24"/>
      <c r="UC50" s="24"/>
      <c r="UD50" s="24"/>
      <c r="UE50" s="24"/>
      <c r="UF50" s="24"/>
      <c r="UG50" s="24"/>
      <c r="UH50" s="24"/>
      <c r="UI50" s="24"/>
      <c r="UJ50" s="24"/>
      <c r="UK50" s="24"/>
      <c r="UL50" s="24"/>
      <c r="UM50" s="24"/>
      <c r="UN50" s="24"/>
      <c r="UO50" s="24"/>
      <c r="UP50" s="24"/>
      <c r="UQ50" s="24"/>
      <c r="UR50" s="24"/>
      <c r="US50" s="24"/>
      <c r="UT50" s="24"/>
      <c r="UU50" s="24"/>
      <c r="UV50" s="24"/>
      <c r="UW50" s="24"/>
      <c r="UX50" s="24"/>
      <c r="UY50" s="24"/>
      <c r="UZ50" s="24"/>
      <c r="VA50" s="24"/>
      <c r="VB50" s="24"/>
      <c r="VC50" s="24"/>
      <c r="VD50" s="24"/>
      <c r="VE50" s="24"/>
      <c r="VF50" s="24"/>
      <c r="VG50" s="24"/>
      <c r="VH50" s="24"/>
      <c r="VI50" s="24"/>
      <c r="VJ50" s="24"/>
      <c r="VK50" s="24"/>
      <c r="VL50" s="24"/>
      <c r="VM50" s="24"/>
      <c r="VN50" s="24"/>
      <c r="VO50" s="24"/>
      <c r="VP50" s="24"/>
      <c r="VQ50" s="24"/>
      <c r="VR50" s="24"/>
      <c r="VS50" s="24"/>
      <c r="VT50" s="24"/>
      <c r="VU50" s="24"/>
      <c r="VV50" s="24"/>
      <c r="VW50" s="24"/>
      <c r="VX50" s="24"/>
      <c r="VY50" s="24"/>
      <c r="VZ50" s="24"/>
      <c r="WA50" s="24"/>
      <c r="WB50" s="24"/>
      <c r="WC50" s="24"/>
      <c r="WD50" s="24"/>
      <c r="WE50" s="24"/>
      <c r="WF50" s="24"/>
      <c r="WG50" s="24"/>
    </row>
    <row r="51" spans="1:605" s="10" customFormat="1" ht="20.100000000000001" customHeight="1" x14ac:dyDescent="0.25">
      <c r="A51" s="7">
        <v>1</v>
      </c>
      <c r="B51" s="7">
        <v>41</v>
      </c>
      <c r="C51" s="8" t="s">
        <v>19</v>
      </c>
      <c r="D51" s="7">
        <v>4</v>
      </c>
      <c r="E51" s="7">
        <v>0</v>
      </c>
      <c r="F51" s="7"/>
      <c r="G51" s="7"/>
      <c r="H51" s="7" t="s">
        <v>37</v>
      </c>
      <c r="I51" s="9">
        <v>6145.43</v>
      </c>
      <c r="J51" s="9">
        <v>8800</v>
      </c>
      <c r="K51" s="9">
        <v>3400</v>
      </c>
      <c r="L51" s="9">
        <v>3485</v>
      </c>
      <c r="M51" s="9">
        <f>SUM(M49:M50)</f>
        <v>2348.5500000000002</v>
      </c>
      <c r="N51" s="9">
        <v>4400</v>
      </c>
      <c r="O51" s="9">
        <f>SUM(O49:O50)</f>
        <v>3200</v>
      </c>
      <c r="P51" s="9">
        <v>3200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  <c r="IW51" s="24"/>
      <c r="IX51" s="24"/>
      <c r="IY51" s="24"/>
      <c r="IZ51" s="24"/>
      <c r="JA51" s="24"/>
      <c r="JB51" s="24"/>
      <c r="JC51" s="24"/>
      <c r="JD51" s="24"/>
      <c r="JE51" s="24"/>
      <c r="JF51" s="24"/>
      <c r="JG51" s="24"/>
      <c r="JH51" s="24"/>
      <c r="JI51" s="24"/>
      <c r="JJ51" s="24"/>
      <c r="JK51" s="24"/>
      <c r="JL51" s="24"/>
      <c r="JM51" s="24"/>
      <c r="JN51" s="24"/>
      <c r="JO51" s="24"/>
      <c r="JP51" s="24"/>
      <c r="JQ51" s="24"/>
      <c r="JR51" s="24"/>
      <c r="JS51" s="24"/>
      <c r="JT51" s="24"/>
      <c r="JU51" s="24"/>
      <c r="JV51" s="24"/>
      <c r="JW51" s="24"/>
      <c r="JX51" s="24"/>
      <c r="JY51" s="24"/>
      <c r="JZ51" s="24"/>
      <c r="KA51" s="24"/>
      <c r="KB51" s="24"/>
      <c r="KC51" s="24"/>
      <c r="KD51" s="24"/>
      <c r="KE51" s="24"/>
      <c r="KF51" s="24"/>
      <c r="KG51" s="24"/>
      <c r="KH51" s="24"/>
      <c r="KI51" s="24"/>
      <c r="KJ51" s="24"/>
      <c r="KK51" s="24"/>
      <c r="KL51" s="24"/>
      <c r="KM51" s="24"/>
      <c r="KN51" s="24"/>
      <c r="KO51" s="24"/>
      <c r="KP51" s="24"/>
      <c r="KQ51" s="24"/>
      <c r="KR51" s="24"/>
      <c r="KS51" s="24"/>
      <c r="KT51" s="24"/>
      <c r="KU51" s="24"/>
      <c r="KV51" s="24"/>
      <c r="KW51" s="24"/>
      <c r="KX51" s="24"/>
      <c r="KY51" s="24"/>
      <c r="KZ51" s="24"/>
      <c r="LA51" s="24"/>
      <c r="LB51" s="24"/>
      <c r="LC51" s="24"/>
      <c r="LD51" s="24"/>
      <c r="LE51" s="24"/>
      <c r="LF51" s="24"/>
      <c r="LG51" s="24"/>
      <c r="LH51" s="24"/>
      <c r="LI51" s="24"/>
      <c r="LJ51" s="24"/>
      <c r="LK51" s="24"/>
      <c r="LL51" s="24"/>
      <c r="LM51" s="24"/>
      <c r="LN51" s="24"/>
      <c r="LO51" s="24"/>
      <c r="LP51" s="24"/>
      <c r="LQ51" s="24"/>
      <c r="LR51" s="24"/>
      <c r="LS51" s="24"/>
      <c r="LT51" s="24"/>
      <c r="LU51" s="24"/>
      <c r="LV51" s="24"/>
      <c r="LW51" s="24"/>
      <c r="LX51" s="24"/>
      <c r="LY51" s="24"/>
      <c r="LZ51" s="24"/>
      <c r="MA51" s="24"/>
      <c r="MB51" s="24"/>
      <c r="MC51" s="24"/>
      <c r="MD51" s="24"/>
      <c r="ME51" s="24"/>
      <c r="MF51" s="24"/>
      <c r="MG51" s="24"/>
      <c r="MH51" s="24"/>
      <c r="MI51" s="24"/>
      <c r="MJ51" s="24"/>
      <c r="MK51" s="24"/>
      <c r="ML51" s="24"/>
      <c r="MM51" s="24"/>
      <c r="MN51" s="24"/>
      <c r="MO51" s="24"/>
      <c r="MP51" s="24"/>
      <c r="MQ51" s="24"/>
      <c r="MR51" s="24"/>
      <c r="MS51" s="24"/>
      <c r="MT51" s="24"/>
      <c r="MU51" s="24"/>
      <c r="MV51" s="24"/>
      <c r="MW51" s="24"/>
      <c r="MX51" s="24"/>
      <c r="MY51" s="24"/>
      <c r="MZ51" s="24"/>
      <c r="NA51" s="24"/>
      <c r="NB51" s="24"/>
      <c r="NC51" s="24"/>
      <c r="ND51" s="24"/>
      <c r="NE51" s="24"/>
      <c r="NF51" s="24"/>
      <c r="NG51" s="24"/>
      <c r="NH51" s="24"/>
      <c r="NI51" s="24"/>
      <c r="NJ51" s="24"/>
      <c r="NK51" s="24"/>
      <c r="NL51" s="24"/>
      <c r="NM51" s="24"/>
      <c r="NN51" s="24"/>
      <c r="NO51" s="24"/>
      <c r="NP51" s="24"/>
      <c r="NQ51" s="24"/>
      <c r="NR51" s="24"/>
      <c r="NS51" s="24"/>
      <c r="NT51" s="24"/>
      <c r="NU51" s="24"/>
      <c r="NV51" s="24"/>
      <c r="NW51" s="24"/>
      <c r="NX51" s="24"/>
      <c r="NY51" s="24"/>
      <c r="NZ51" s="24"/>
      <c r="OA51" s="24"/>
      <c r="OB51" s="24"/>
      <c r="OC51" s="24"/>
      <c r="OD51" s="24"/>
      <c r="OE51" s="24"/>
      <c r="OF51" s="24"/>
      <c r="OG51" s="24"/>
      <c r="OH51" s="24"/>
      <c r="OI51" s="24"/>
      <c r="OJ51" s="24"/>
      <c r="OK51" s="24"/>
      <c r="OL51" s="24"/>
      <c r="OM51" s="24"/>
      <c r="ON51" s="24"/>
      <c r="OO51" s="24"/>
      <c r="OP51" s="24"/>
      <c r="OQ51" s="24"/>
      <c r="OR51" s="24"/>
      <c r="OS51" s="24"/>
      <c r="OT51" s="24"/>
      <c r="OU51" s="24"/>
      <c r="OV51" s="24"/>
      <c r="OW51" s="24"/>
      <c r="OX51" s="24"/>
      <c r="OY51" s="24"/>
      <c r="OZ51" s="24"/>
      <c r="PA51" s="24"/>
      <c r="PB51" s="24"/>
      <c r="PC51" s="24"/>
      <c r="PD51" s="24"/>
      <c r="PE51" s="24"/>
      <c r="PF51" s="24"/>
      <c r="PG51" s="24"/>
      <c r="PH51" s="24"/>
      <c r="PI51" s="24"/>
      <c r="PJ51" s="24"/>
      <c r="PK51" s="24"/>
      <c r="PL51" s="24"/>
      <c r="PM51" s="24"/>
      <c r="PN51" s="24"/>
      <c r="PO51" s="24"/>
      <c r="PP51" s="24"/>
      <c r="PQ51" s="24"/>
      <c r="PR51" s="24"/>
      <c r="PS51" s="24"/>
      <c r="PT51" s="24"/>
      <c r="PU51" s="24"/>
      <c r="PV51" s="24"/>
      <c r="PW51" s="24"/>
      <c r="PX51" s="24"/>
      <c r="PY51" s="24"/>
      <c r="PZ51" s="24"/>
      <c r="QA51" s="24"/>
      <c r="QB51" s="24"/>
      <c r="QC51" s="24"/>
      <c r="QD51" s="24"/>
      <c r="QE51" s="24"/>
      <c r="QF51" s="24"/>
      <c r="QG51" s="24"/>
      <c r="QH51" s="24"/>
      <c r="QI51" s="24"/>
      <c r="QJ51" s="24"/>
      <c r="QK51" s="24"/>
      <c r="QL51" s="24"/>
      <c r="QM51" s="24"/>
      <c r="QN51" s="24"/>
      <c r="QO51" s="24"/>
      <c r="QP51" s="24"/>
      <c r="QQ51" s="24"/>
      <c r="QR51" s="24"/>
      <c r="QS51" s="24"/>
      <c r="QT51" s="24"/>
      <c r="QU51" s="24"/>
      <c r="QV51" s="24"/>
      <c r="QW51" s="24"/>
      <c r="QX51" s="24"/>
      <c r="QY51" s="24"/>
      <c r="QZ51" s="24"/>
      <c r="RA51" s="24"/>
      <c r="RB51" s="24"/>
      <c r="RC51" s="24"/>
      <c r="RD51" s="24"/>
      <c r="RE51" s="24"/>
      <c r="RF51" s="24"/>
      <c r="RG51" s="24"/>
      <c r="RH51" s="24"/>
      <c r="RI51" s="24"/>
      <c r="RJ51" s="24"/>
      <c r="RK51" s="24"/>
      <c r="RL51" s="24"/>
      <c r="RM51" s="24"/>
      <c r="RN51" s="24"/>
      <c r="RO51" s="24"/>
      <c r="RP51" s="24"/>
      <c r="RQ51" s="24"/>
      <c r="RR51" s="24"/>
      <c r="RS51" s="24"/>
      <c r="RT51" s="24"/>
      <c r="RU51" s="24"/>
      <c r="RV51" s="24"/>
      <c r="RW51" s="24"/>
      <c r="RX51" s="24"/>
      <c r="RY51" s="24"/>
      <c r="RZ51" s="24"/>
      <c r="SA51" s="24"/>
      <c r="SB51" s="24"/>
      <c r="SC51" s="24"/>
      <c r="SD51" s="24"/>
      <c r="SE51" s="24"/>
      <c r="SF51" s="24"/>
      <c r="SG51" s="24"/>
      <c r="SH51" s="24"/>
      <c r="SI51" s="24"/>
      <c r="SJ51" s="24"/>
      <c r="SK51" s="24"/>
      <c r="SL51" s="24"/>
      <c r="SM51" s="24"/>
      <c r="SN51" s="24"/>
      <c r="SO51" s="24"/>
      <c r="SP51" s="24"/>
      <c r="SQ51" s="24"/>
      <c r="SR51" s="24"/>
      <c r="SS51" s="24"/>
      <c r="ST51" s="24"/>
      <c r="SU51" s="24"/>
      <c r="SV51" s="24"/>
      <c r="SW51" s="24"/>
      <c r="SX51" s="24"/>
      <c r="SY51" s="24"/>
      <c r="SZ51" s="24"/>
      <c r="TA51" s="24"/>
      <c r="TB51" s="24"/>
      <c r="TC51" s="24"/>
      <c r="TD51" s="24"/>
      <c r="TE51" s="24"/>
      <c r="TF51" s="24"/>
      <c r="TG51" s="24"/>
      <c r="TH51" s="24"/>
      <c r="TI51" s="24"/>
      <c r="TJ51" s="24"/>
      <c r="TK51" s="24"/>
      <c r="TL51" s="24"/>
      <c r="TM51" s="24"/>
      <c r="TN51" s="24"/>
      <c r="TO51" s="24"/>
      <c r="TP51" s="24"/>
      <c r="TQ51" s="24"/>
      <c r="TR51" s="24"/>
      <c r="TS51" s="24"/>
      <c r="TT51" s="24"/>
      <c r="TU51" s="24"/>
      <c r="TV51" s="24"/>
      <c r="TW51" s="24"/>
      <c r="TX51" s="24"/>
      <c r="TY51" s="24"/>
      <c r="TZ51" s="24"/>
      <c r="UA51" s="24"/>
      <c r="UB51" s="24"/>
      <c r="UC51" s="24"/>
      <c r="UD51" s="24"/>
      <c r="UE51" s="24"/>
      <c r="UF51" s="24"/>
      <c r="UG51" s="24"/>
      <c r="UH51" s="24"/>
      <c r="UI51" s="24"/>
      <c r="UJ51" s="24"/>
      <c r="UK51" s="24"/>
      <c r="UL51" s="24"/>
      <c r="UM51" s="24"/>
      <c r="UN51" s="24"/>
      <c r="UO51" s="24"/>
      <c r="UP51" s="24"/>
      <c r="UQ51" s="24"/>
      <c r="UR51" s="24"/>
      <c r="US51" s="24"/>
      <c r="UT51" s="24"/>
      <c r="UU51" s="24"/>
      <c r="UV51" s="24"/>
      <c r="UW51" s="24"/>
      <c r="UX51" s="24"/>
      <c r="UY51" s="24"/>
      <c r="UZ51" s="24"/>
      <c r="VA51" s="24"/>
      <c r="VB51" s="24"/>
      <c r="VC51" s="24"/>
      <c r="VD51" s="24"/>
      <c r="VE51" s="24"/>
      <c r="VF51" s="24"/>
      <c r="VG51" s="24"/>
      <c r="VH51" s="24"/>
      <c r="VI51" s="24"/>
      <c r="VJ51" s="24"/>
      <c r="VK51" s="24"/>
      <c r="VL51" s="24"/>
      <c r="VM51" s="24"/>
      <c r="VN51" s="24"/>
      <c r="VO51" s="24"/>
      <c r="VP51" s="24"/>
      <c r="VQ51" s="24"/>
      <c r="VR51" s="24"/>
      <c r="VS51" s="24"/>
      <c r="VT51" s="24"/>
      <c r="VU51" s="24"/>
      <c r="VV51" s="24"/>
      <c r="VW51" s="24"/>
      <c r="VX51" s="24"/>
      <c r="VY51" s="24"/>
      <c r="VZ51" s="24"/>
      <c r="WA51" s="24"/>
      <c r="WB51" s="24"/>
      <c r="WC51" s="24"/>
      <c r="WD51" s="24"/>
      <c r="WE51" s="24"/>
      <c r="WF51" s="24"/>
      <c r="WG51" s="24"/>
    </row>
    <row r="52" spans="1:605" ht="20.100000000000001" customHeight="1" x14ac:dyDescent="0.25">
      <c r="A52" s="1">
        <v>1</v>
      </c>
      <c r="B52" s="1">
        <v>41</v>
      </c>
      <c r="C52" s="3" t="s">
        <v>13</v>
      </c>
      <c r="D52" s="1">
        <v>1</v>
      </c>
      <c r="E52" s="1">
        <v>1</v>
      </c>
      <c r="F52" s="1">
        <v>1</v>
      </c>
      <c r="G52" s="1">
        <v>61</v>
      </c>
      <c r="H52" s="1" t="s">
        <v>8</v>
      </c>
      <c r="I52" s="5">
        <v>42639.11</v>
      </c>
      <c r="J52" s="5">
        <v>52960.33</v>
      </c>
      <c r="K52" s="5">
        <v>57200</v>
      </c>
      <c r="L52" s="5">
        <v>57200</v>
      </c>
      <c r="M52" s="5">
        <v>58609</v>
      </c>
      <c r="N52" s="5">
        <v>61200</v>
      </c>
      <c r="O52" s="5">
        <v>61200</v>
      </c>
      <c r="P52" s="5">
        <v>61200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  <c r="IW52" s="24"/>
      <c r="IX52" s="24"/>
      <c r="IY52" s="24"/>
      <c r="IZ52" s="24"/>
      <c r="JA52" s="24"/>
      <c r="JB52" s="24"/>
      <c r="JC52" s="24"/>
      <c r="JD52" s="24"/>
      <c r="JE52" s="24"/>
      <c r="JF52" s="24"/>
      <c r="JG52" s="24"/>
      <c r="JH52" s="24"/>
      <c r="JI52" s="24"/>
      <c r="JJ52" s="24"/>
      <c r="JK52" s="24"/>
      <c r="JL52" s="24"/>
      <c r="JM52" s="24"/>
      <c r="JN52" s="24"/>
      <c r="JO52" s="24"/>
      <c r="JP52" s="24"/>
      <c r="JQ52" s="24"/>
      <c r="JR52" s="24"/>
      <c r="JS52" s="24"/>
      <c r="JT52" s="24"/>
      <c r="JU52" s="24"/>
      <c r="JV52" s="24"/>
      <c r="JW52" s="24"/>
      <c r="JX52" s="24"/>
      <c r="JY52" s="24"/>
      <c r="JZ52" s="24"/>
      <c r="KA52" s="24"/>
      <c r="KB52" s="24"/>
      <c r="KC52" s="24"/>
      <c r="KD52" s="24"/>
      <c r="KE52" s="24"/>
      <c r="KF52" s="24"/>
      <c r="KG52" s="24"/>
      <c r="KH52" s="24"/>
      <c r="KI52" s="24"/>
      <c r="KJ52" s="24"/>
      <c r="KK52" s="24"/>
      <c r="KL52" s="24"/>
      <c r="KM52" s="24"/>
      <c r="KN52" s="24"/>
      <c r="KO52" s="24"/>
      <c r="KP52" s="24"/>
      <c r="KQ52" s="24"/>
      <c r="KR52" s="24"/>
      <c r="KS52" s="24"/>
      <c r="KT52" s="24"/>
      <c r="KU52" s="24"/>
      <c r="KV52" s="24"/>
      <c r="KW52" s="24"/>
      <c r="KX52" s="24"/>
      <c r="KY52" s="24"/>
      <c r="KZ52" s="24"/>
      <c r="LA52" s="24"/>
      <c r="LB52" s="24"/>
      <c r="LC52" s="24"/>
      <c r="LD52" s="24"/>
      <c r="LE52" s="24"/>
      <c r="LF52" s="24"/>
      <c r="LG52" s="24"/>
      <c r="LH52" s="24"/>
      <c r="LI52" s="24"/>
      <c r="LJ52" s="24"/>
      <c r="LK52" s="24"/>
      <c r="LL52" s="24"/>
      <c r="LM52" s="24"/>
      <c r="LN52" s="24"/>
      <c r="LO52" s="24"/>
      <c r="LP52" s="24"/>
      <c r="LQ52" s="24"/>
      <c r="LR52" s="24"/>
      <c r="LS52" s="24"/>
      <c r="LT52" s="24"/>
      <c r="LU52" s="24"/>
      <c r="LV52" s="24"/>
      <c r="LW52" s="24"/>
      <c r="LX52" s="24"/>
      <c r="LY52" s="24"/>
      <c r="LZ52" s="24"/>
      <c r="MA52" s="24"/>
      <c r="MB52" s="24"/>
      <c r="MC52" s="24"/>
      <c r="MD52" s="24"/>
      <c r="ME52" s="24"/>
      <c r="MF52" s="24"/>
      <c r="MG52" s="24"/>
      <c r="MH52" s="24"/>
      <c r="MI52" s="24"/>
      <c r="MJ52" s="24"/>
      <c r="MK52" s="24"/>
      <c r="ML52" s="24"/>
      <c r="MM52" s="24"/>
      <c r="MN52" s="24"/>
      <c r="MO52" s="24"/>
      <c r="MP52" s="24"/>
      <c r="MQ52" s="24"/>
      <c r="MR52" s="24"/>
      <c r="MS52" s="24"/>
      <c r="MT52" s="24"/>
      <c r="MU52" s="24"/>
      <c r="MV52" s="24"/>
      <c r="MW52" s="24"/>
      <c r="MX52" s="24"/>
      <c r="MY52" s="24"/>
      <c r="MZ52" s="24"/>
      <c r="NA52" s="24"/>
      <c r="NB52" s="24"/>
      <c r="NC52" s="24"/>
      <c r="ND52" s="24"/>
      <c r="NE52" s="24"/>
      <c r="NF52" s="24"/>
      <c r="NG52" s="24"/>
      <c r="NH52" s="24"/>
      <c r="NI52" s="24"/>
      <c r="NJ52" s="24"/>
      <c r="NK52" s="24"/>
      <c r="NL52" s="24"/>
      <c r="NM52" s="24"/>
      <c r="NN52" s="24"/>
      <c r="NO52" s="24"/>
      <c r="NP52" s="24"/>
      <c r="NQ52" s="24"/>
      <c r="NR52" s="24"/>
      <c r="NS52" s="24"/>
      <c r="NT52" s="24"/>
      <c r="NU52" s="24"/>
      <c r="NV52" s="24"/>
      <c r="NW52" s="24"/>
      <c r="NX52" s="24"/>
      <c r="NY52" s="24"/>
      <c r="NZ52" s="24"/>
      <c r="OA52" s="24"/>
      <c r="OB52" s="24"/>
      <c r="OC52" s="24"/>
      <c r="OD52" s="24"/>
      <c r="OE52" s="24"/>
      <c r="OF52" s="24"/>
      <c r="OG52" s="24"/>
      <c r="OH52" s="24"/>
      <c r="OI52" s="24"/>
      <c r="OJ52" s="24"/>
      <c r="OK52" s="24"/>
      <c r="OL52" s="24"/>
      <c r="OM52" s="24"/>
      <c r="ON52" s="24"/>
      <c r="OO52" s="24"/>
      <c r="OP52" s="24"/>
      <c r="OQ52" s="24"/>
      <c r="OR52" s="24"/>
      <c r="OS52" s="24"/>
      <c r="OT52" s="24"/>
      <c r="OU52" s="24"/>
      <c r="OV52" s="24"/>
      <c r="OW52" s="24"/>
      <c r="OX52" s="24"/>
      <c r="OY52" s="24"/>
      <c r="OZ52" s="24"/>
      <c r="PA52" s="24"/>
      <c r="PB52" s="24"/>
      <c r="PC52" s="24"/>
      <c r="PD52" s="24"/>
      <c r="PE52" s="24"/>
      <c r="PF52" s="24"/>
      <c r="PG52" s="24"/>
      <c r="PH52" s="24"/>
      <c r="PI52" s="24"/>
      <c r="PJ52" s="24"/>
      <c r="PK52" s="24"/>
      <c r="PL52" s="24"/>
      <c r="PM52" s="24"/>
      <c r="PN52" s="24"/>
      <c r="PO52" s="24"/>
      <c r="PP52" s="24"/>
      <c r="PQ52" s="24"/>
      <c r="PR52" s="24"/>
      <c r="PS52" s="24"/>
      <c r="PT52" s="24"/>
      <c r="PU52" s="24"/>
      <c r="PV52" s="24"/>
      <c r="PW52" s="24"/>
      <c r="PX52" s="24"/>
      <c r="PY52" s="24"/>
      <c r="PZ52" s="24"/>
      <c r="QA52" s="24"/>
      <c r="QB52" s="24"/>
      <c r="QC52" s="24"/>
      <c r="QD52" s="24"/>
      <c r="QE52" s="24"/>
      <c r="QF52" s="24"/>
      <c r="QG52" s="24"/>
      <c r="QH52" s="24"/>
      <c r="QI52" s="24"/>
      <c r="QJ52" s="24"/>
      <c r="QK52" s="24"/>
      <c r="QL52" s="24"/>
      <c r="QM52" s="24"/>
      <c r="QN52" s="24"/>
      <c r="QO52" s="24"/>
      <c r="QP52" s="24"/>
      <c r="QQ52" s="24"/>
      <c r="QR52" s="24"/>
      <c r="QS52" s="24"/>
      <c r="QT52" s="24"/>
      <c r="QU52" s="24"/>
      <c r="QV52" s="24"/>
      <c r="QW52" s="24"/>
      <c r="QX52" s="24"/>
      <c r="QY52" s="24"/>
      <c r="QZ52" s="24"/>
      <c r="RA52" s="24"/>
      <c r="RB52" s="24"/>
      <c r="RC52" s="24"/>
      <c r="RD52" s="24"/>
      <c r="RE52" s="24"/>
      <c r="RF52" s="24"/>
      <c r="RG52" s="24"/>
      <c r="RH52" s="24"/>
      <c r="RI52" s="24"/>
      <c r="RJ52" s="24"/>
      <c r="RK52" s="24"/>
      <c r="RL52" s="24"/>
      <c r="RM52" s="24"/>
      <c r="RN52" s="24"/>
      <c r="RO52" s="24"/>
      <c r="RP52" s="24"/>
      <c r="RQ52" s="24"/>
      <c r="RR52" s="24"/>
      <c r="RS52" s="24"/>
      <c r="RT52" s="24"/>
      <c r="RU52" s="24"/>
      <c r="RV52" s="24"/>
      <c r="RW52" s="24"/>
      <c r="RX52" s="24"/>
      <c r="RY52" s="24"/>
      <c r="RZ52" s="24"/>
      <c r="SA52" s="24"/>
      <c r="SB52" s="24"/>
      <c r="SC52" s="24"/>
      <c r="SD52" s="24"/>
      <c r="SE52" s="24"/>
      <c r="SF52" s="24"/>
      <c r="SG52" s="24"/>
      <c r="SH52" s="24"/>
      <c r="SI52" s="24"/>
      <c r="SJ52" s="24"/>
      <c r="SK52" s="24"/>
      <c r="SL52" s="24"/>
      <c r="SM52" s="24"/>
      <c r="SN52" s="24"/>
      <c r="SO52" s="24"/>
      <c r="SP52" s="24"/>
      <c r="SQ52" s="24"/>
      <c r="SR52" s="24"/>
      <c r="SS52" s="24"/>
      <c r="ST52" s="24"/>
      <c r="SU52" s="24"/>
      <c r="SV52" s="24"/>
      <c r="SW52" s="24"/>
      <c r="SX52" s="24"/>
      <c r="SY52" s="24"/>
      <c r="SZ52" s="24"/>
      <c r="TA52" s="24"/>
      <c r="TB52" s="24"/>
      <c r="TC52" s="24"/>
      <c r="TD52" s="24"/>
      <c r="TE52" s="24"/>
      <c r="TF52" s="24"/>
      <c r="TG52" s="24"/>
      <c r="TH52" s="24"/>
      <c r="TI52" s="24"/>
      <c r="TJ52" s="24"/>
      <c r="TK52" s="24"/>
      <c r="TL52" s="24"/>
      <c r="TM52" s="24"/>
      <c r="TN52" s="24"/>
      <c r="TO52" s="24"/>
      <c r="TP52" s="24"/>
      <c r="TQ52" s="24"/>
      <c r="TR52" s="24"/>
      <c r="TS52" s="24"/>
      <c r="TT52" s="24"/>
      <c r="TU52" s="24"/>
      <c r="TV52" s="24"/>
      <c r="TW52" s="24"/>
      <c r="TX52" s="24"/>
      <c r="TY52" s="24"/>
      <c r="TZ52" s="24"/>
      <c r="UA52" s="24"/>
      <c r="UB52" s="24"/>
      <c r="UC52" s="24"/>
      <c r="UD52" s="24"/>
      <c r="UE52" s="24"/>
      <c r="UF52" s="24"/>
      <c r="UG52" s="24"/>
      <c r="UH52" s="24"/>
      <c r="UI52" s="24"/>
      <c r="UJ52" s="24"/>
      <c r="UK52" s="24"/>
      <c r="UL52" s="24"/>
      <c r="UM52" s="24"/>
      <c r="UN52" s="24"/>
      <c r="UO52" s="24"/>
      <c r="UP52" s="24"/>
      <c r="UQ52" s="24"/>
      <c r="UR52" s="24"/>
      <c r="US52" s="24"/>
      <c r="UT52" s="24"/>
      <c r="UU52" s="24"/>
      <c r="UV52" s="24"/>
      <c r="UW52" s="24"/>
      <c r="UX52" s="24"/>
      <c r="UY52" s="24"/>
      <c r="UZ52" s="24"/>
      <c r="VA52" s="24"/>
      <c r="VB52" s="24"/>
      <c r="VC52" s="24"/>
      <c r="VD52" s="24"/>
      <c r="VE52" s="24"/>
      <c r="VF52" s="24"/>
      <c r="VG52" s="24"/>
      <c r="VH52" s="24"/>
      <c r="VI52" s="24"/>
      <c r="VJ52" s="24"/>
      <c r="VK52" s="24"/>
      <c r="VL52" s="24"/>
      <c r="VM52" s="24"/>
      <c r="VN52" s="24"/>
      <c r="VO52" s="24"/>
      <c r="VP52" s="24"/>
      <c r="VQ52" s="24"/>
      <c r="VR52" s="24"/>
      <c r="VS52" s="24"/>
      <c r="VT52" s="24"/>
      <c r="VU52" s="24"/>
      <c r="VV52" s="24"/>
      <c r="VW52" s="24"/>
      <c r="VX52" s="24"/>
      <c r="VY52" s="24"/>
      <c r="VZ52" s="24"/>
      <c r="WA52" s="24"/>
      <c r="WB52" s="24"/>
      <c r="WC52" s="24"/>
      <c r="WD52" s="24"/>
      <c r="WE52" s="24"/>
      <c r="WF52" s="24"/>
      <c r="WG52" s="24"/>
    </row>
    <row r="53" spans="1:605" ht="20.100000000000001" customHeight="1" x14ac:dyDescent="0.25">
      <c r="A53" s="1">
        <v>1</v>
      </c>
      <c r="B53" s="1">
        <v>41</v>
      </c>
      <c r="C53" s="3" t="s">
        <v>13</v>
      </c>
      <c r="D53" s="1">
        <v>1</v>
      </c>
      <c r="E53" s="1">
        <v>1</v>
      </c>
      <c r="F53" s="1">
        <v>1</v>
      </c>
      <c r="G53" s="1">
        <v>62</v>
      </c>
      <c r="H53" s="1" t="s">
        <v>10</v>
      </c>
      <c r="I53" s="5">
        <v>15834.26</v>
      </c>
      <c r="J53" s="5">
        <v>18349.38</v>
      </c>
      <c r="K53" s="5">
        <v>20800</v>
      </c>
      <c r="L53" s="5">
        <v>21177</v>
      </c>
      <c r="M53" s="5">
        <v>28236</v>
      </c>
      <c r="N53" s="5">
        <v>22520</v>
      </c>
      <c r="O53" s="5">
        <v>22720</v>
      </c>
      <c r="P53" s="5">
        <v>17320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  <c r="IW53" s="24"/>
      <c r="IX53" s="24"/>
      <c r="IY53" s="24"/>
      <c r="IZ53" s="24"/>
      <c r="JA53" s="24"/>
      <c r="JB53" s="24"/>
      <c r="JC53" s="24"/>
      <c r="JD53" s="24"/>
      <c r="JE53" s="24"/>
      <c r="JF53" s="24"/>
      <c r="JG53" s="24"/>
      <c r="JH53" s="24"/>
      <c r="JI53" s="24"/>
      <c r="JJ53" s="24"/>
      <c r="JK53" s="24"/>
      <c r="JL53" s="24"/>
      <c r="JM53" s="24"/>
      <c r="JN53" s="24"/>
      <c r="JO53" s="24"/>
      <c r="JP53" s="24"/>
      <c r="JQ53" s="24"/>
      <c r="JR53" s="24"/>
      <c r="JS53" s="24"/>
      <c r="JT53" s="24"/>
      <c r="JU53" s="24"/>
      <c r="JV53" s="24"/>
      <c r="JW53" s="24"/>
      <c r="JX53" s="24"/>
      <c r="JY53" s="24"/>
      <c r="JZ53" s="24"/>
      <c r="KA53" s="24"/>
      <c r="KB53" s="24"/>
      <c r="KC53" s="24"/>
      <c r="KD53" s="24"/>
      <c r="KE53" s="24"/>
      <c r="KF53" s="24"/>
      <c r="KG53" s="24"/>
      <c r="KH53" s="24"/>
      <c r="KI53" s="24"/>
      <c r="KJ53" s="24"/>
      <c r="KK53" s="24"/>
      <c r="KL53" s="24"/>
      <c r="KM53" s="24"/>
      <c r="KN53" s="24"/>
      <c r="KO53" s="24"/>
      <c r="KP53" s="24"/>
      <c r="KQ53" s="24"/>
      <c r="KR53" s="24"/>
      <c r="KS53" s="24"/>
      <c r="KT53" s="24"/>
      <c r="KU53" s="24"/>
      <c r="KV53" s="24"/>
      <c r="KW53" s="24"/>
      <c r="KX53" s="24"/>
      <c r="KY53" s="24"/>
      <c r="KZ53" s="24"/>
      <c r="LA53" s="24"/>
      <c r="LB53" s="24"/>
      <c r="LC53" s="24"/>
      <c r="LD53" s="24"/>
      <c r="LE53" s="24"/>
      <c r="LF53" s="24"/>
      <c r="LG53" s="24"/>
      <c r="LH53" s="24"/>
      <c r="LI53" s="24"/>
      <c r="LJ53" s="24"/>
      <c r="LK53" s="24"/>
      <c r="LL53" s="24"/>
      <c r="LM53" s="24"/>
      <c r="LN53" s="24"/>
      <c r="LO53" s="24"/>
      <c r="LP53" s="24"/>
      <c r="LQ53" s="24"/>
      <c r="LR53" s="24"/>
      <c r="LS53" s="24"/>
      <c r="LT53" s="24"/>
      <c r="LU53" s="24"/>
      <c r="LV53" s="24"/>
      <c r="LW53" s="24"/>
      <c r="LX53" s="24"/>
      <c r="LY53" s="24"/>
      <c r="LZ53" s="24"/>
      <c r="MA53" s="24"/>
      <c r="MB53" s="24"/>
      <c r="MC53" s="24"/>
      <c r="MD53" s="24"/>
      <c r="ME53" s="24"/>
      <c r="MF53" s="24"/>
      <c r="MG53" s="24"/>
      <c r="MH53" s="24"/>
      <c r="MI53" s="24"/>
      <c r="MJ53" s="24"/>
      <c r="MK53" s="24"/>
      <c r="ML53" s="24"/>
      <c r="MM53" s="24"/>
      <c r="MN53" s="24"/>
      <c r="MO53" s="24"/>
      <c r="MP53" s="24"/>
      <c r="MQ53" s="24"/>
      <c r="MR53" s="24"/>
      <c r="MS53" s="24"/>
      <c r="MT53" s="24"/>
      <c r="MU53" s="24"/>
      <c r="MV53" s="24"/>
      <c r="MW53" s="24"/>
      <c r="MX53" s="24"/>
      <c r="MY53" s="24"/>
      <c r="MZ53" s="24"/>
      <c r="NA53" s="24"/>
      <c r="NB53" s="24"/>
      <c r="NC53" s="24"/>
      <c r="ND53" s="24"/>
      <c r="NE53" s="24"/>
      <c r="NF53" s="24"/>
      <c r="NG53" s="24"/>
      <c r="NH53" s="24"/>
      <c r="NI53" s="24"/>
      <c r="NJ53" s="24"/>
      <c r="NK53" s="24"/>
      <c r="NL53" s="24"/>
      <c r="NM53" s="24"/>
      <c r="NN53" s="24"/>
      <c r="NO53" s="24"/>
      <c r="NP53" s="24"/>
      <c r="NQ53" s="24"/>
      <c r="NR53" s="24"/>
      <c r="NS53" s="24"/>
      <c r="NT53" s="24"/>
      <c r="NU53" s="24"/>
      <c r="NV53" s="24"/>
      <c r="NW53" s="24"/>
      <c r="NX53" s="24"/>
      <c r="NY53" s="24"/>
      <c r="NZ53" s="24"/>
      <c r="OA53" s="24"/>
      <c r="OB53" s="24"/>
      <c r="OC53" s="24"/>
      <c r="OD53" s="24"/>
      <c r="OE53" s="24"/>
      <c r="OF53" s="24"/>
      <c r="OG53" s="24"/>
      <c r="OH53" s="24"/>
      <c r="OI53" s="24"/>
      <c r="OJ53" s="24"/>
      <c r="OK53" s="24"/>
      <c r="OL53" s="24"/>
      <c r="OM53" s="24"/>
      <c r="ON53" s="24"/>
      <c r="OO53" s="24"/>
      <c r="OP53" s="24"/>
      <c r="OQ53" s="24"/>
      <c r="OR53" s="24"/>
      <c r="OS53" s="24"/>
      <c r="OT53" s="24"/>
      <c r="OU53" s="24"/>
      <c r="OV53" s="24"/>
      <c r="OW53" s="24"/>
      <c r="OX53" s="24"/>
      <c r="OY53" s="24"/>
      <c r="OZ53" s="24"/>
      <c r="PA53" s="24"/>
      <c r="PB53" s="24"/>
      <c r="PC53" s="24"/>
      <c r="PD53" s="24"/>
      <c r="PE53" s="24"/>
      <c r="PF53" s="24"/>
      <c r="PG53" s="24"/>
      <c r="PH53" s="24"/>
      <c r="PI53" s="24"/>
      <c r="PJ53" s="24"/>
      <c r="PK53" s="24"/>
      <c r="PL53" s="24"/>
      <c r="PM53" s="24"/>
      <c r="PN53" s="24"/>
      <c r="PO53" s="24"/>
      <c r="PP53" s="24"/>
      <c r="PQ53" s="24"/>
      <c r="PR53" s="24"/>
      <c r="PS53" s="24"/>
      <c r="PT53" s="24"/>
      <c r="PU53" s="24"/>
      <c r="PV53" s="24"/>
      <c r="PW53" s="24"/>
      <c r="PX53" s="24"/>
      <c r="PY53" s="24"/>
      <c r="PZ53" s="24"/>
      <c r="QA53" s="24"/>
      <c r="QB53" s="24"/>
      <c r="QC53" s="24"/>
      <c r="QD53" s="24"/>
      <c r="QE53" s="24"/>
      <c r="QF53" s="24"/>
      <c r="QG53" s="24"/>
      <c r="QH53" s="24"/>
      <c r="QI53" s="24"/>
      <c r="QJ53" s="24"/>
      <c r="QK53" s="24"/>
      <c r="QL53" s="24"/>
      <c r="QM53" s="24"/>
      <c r="QN53" s="24"/>
      <c r="QO53" s="24"/>
      <c r="QP53" s="24"/>
      <c r="QQ53" s="24"/>
      <c r="QR53" s="24"/>
      <c r="QS53" s="24"/>
      <c r="QT53" s="24"/>
      <c r="QU53" s="24"/>
      <c r="QV53" s="24"/>
      <c r="QW53" s="24"/>
      <c r="QX53" s="24"/>
      <c r="QY53" s="24"/>
      <c r="QZ53" s="24"/>
      <c r="RA53" s="24"/>
      <c r="RB53" s="24"/>
      <c r="RC53" s="24"/>
      <c r="RD53" s="24"/>
      <c r="RE53" s="24"/>
      <c r="RF53" s="24"/>
      <c r="RG53" s="24"/>
      <c r="RH53" s="24"/>
      <c r="RI53" s="24"/>
      <c r="RJ53" s="24"/>
      <c r="RK53" s="24"/>
      <c r="RL53" s="24"/>
      <c r="RM53" s="24"/>
      <c r="RN53" s="24"/>
      <c r="RO53" s="24"/>
      <c r="RP53" s="24"/>
      <c r="RQ53" s="24"/>
      <c r="RR53" s="24"/>
      <c r="RS53" s="24"/>
      <c r="RT53" s="24"/>
      <c r="RU53" s="24"/>
      <c r="RV53" s="24"/>
      <c r="RW53" s="24"/>
      <c r="RX53" s="24"/>
      <c r="RY53" s="24"/>
      <c r="RZ53" s="24"/>
      <c r="SA53" s="24"/>
      <c r="SB53" s="24"/>
      <c r="SC53" s="24"/>
      <c r="SD53" s="24"/>
      <c r="SE53" s="24"/>
      <c r="SF53" s="24"/>
      <c r="SG53" s="24"/>
      <c r="SH53" s="24"/>
      <c r="SI53" s="24"/>
      <c r="SJ53" s="24"/>
      <c r="SK53" s="24"/>
      <c r="SL53" s="24"/>
      <c r="SM53" s="24"/>
      <c r="SN53" s="24"/>
      <c r="SO53" s="24"/>
      <c r="SP53" s="24"/>
      <c r="SQ53" s="24"/>
      <c r="SR53" s="24"/>
      <c r="SS53" s="24"/>
      <c r="ST53" s="24"/>
      <c r="SU53" s="24"/>
      <c r="SV53" s="24"/>
      <c r="SW53" s="24"/>
      <c r="SX53" s="24"/>
      <c r="SY53" s="24"/>
      <c r="SZ53" s="24"/>
      <c r="TA53" s="24"/>
      <c r="TB53" s="24"/>
      <c r="TC53" s="24"/>
      <c r="TD53" s="24"/>
      <c r="TE53" s="24"/>
      <c r="TF53" s="24"/>
      <c r="TG53" s="24"/>
      <c r="TH53" s="24"/>
      <c r="TI53" s="24"/>
      <c r="TJ53" s="24"/>
      <c r="TK53" s="24"/>
      <c r="TL53" s="24"/>
      <c r="TM53" s="24"/>
      <c r="TN53" s="24"/>
      <c r="TO53" s="24"/>
      <c r="TP53" s="24"/>
      <c r="TQ53" s="24"/>
      <c r="TR53" s="24"/>
      <c r="TS53" s="24"/>
      <c r="TT53" s="24"/>
      <c r="TU53" s="24"/>
      <c r="TV53" s="24"/>
      <c r="TW53" s="24"/>
      <c r="TX53" s="24"/>
      <c r="TY53" s="24"/>
      <c r="TZ53" s="24"/>
      <c r="UA53" s="24"/>
      <c r="UB53" s="24"/>
      <c r="UC53" s="24"/>
      <c r="UD53" s="24"/>
      <c r="UE53" s="24"/>
      <c r="UF53" s="24"/>
      <c r="UG53" s="24"/>
      <c r="UH53" s="24"/>
      <c r="UI53" s="24"/>
      <c r="UJ53" s="24"/>
      <c r="UK53" s="24"/>
      <c r="UL53" s="24"/>
      <c r="UM53" s="24"/>
      <c r="UN53" s="24"/>
      <c r="UO53" s="24"/>
      <c r="UP53" s="24"/>
      <c r="UQ53" s="24"/>
      <c r="UR53" s="24"/>
      <c r="US53" s="24"/>
      <c r="UT53" s="24"/>
      <c r="UU53" s="24"/>
      <c r="UV53" s="24"/>
      <c r="UW53" s="24"/>
      <c r="UX53" s="24"/>
      <c r="UY53" s="24"/>
      <c r="UZ53" s="24"/>
      <c r="VA53" s="24"/>
      <c r="VB53" s="24"/>
      <c r="VC53" s="24"/>
      <c r="VD53" s="24"/>
      <c r="VE53" s="24"/>
      <c r="VF53" s="24"/>
      <c r="VG53" s="24"/>
      <c r="VH53" s="24"/>
      <c r="VI53" s="24"/>
      <c r="VJ53" s="24"/>
      <c r="VK53" s="24"/>
      <c r="VL53" s="24"/>
      <c r="VM53" s="24"/>
      <c r="VN53" s="24"/>
      <c r="VO53" s="24"/>
      <c r="VP53" s="24"/>
      <c r="VQ53" s="24"/>
      <c r="VR53" s="24"/>
      <c r="VS53" s="24"/>
      <c r="VT53" s="24"/>
      <c r="VU53" s="24"/>
      <c r="VV53" s="24"/>
      <c r="VW53" s="24"/>
      <c r="VX53" s="24"/>
      <c r="VY53" s="24"/>
      <c r="VZ53" s="24"/>
      <c r="WA53" s="24"/>
      <c r="WB53" s="24"/>
      <c r="WC53" s="24"/>
      <c r="WD53" s="24"/>
      <c r="WE53" s="24"/>
      <c r="WF53" s="24"/>
      <c r="WG53" s="24"/>
    </row>
    <row r="54" spans="1:605" ht="20.100000000000001" customHeight="1" x14ac:dyDescent="0.25">
      <c r="A54" s="1">
        <v>1</v>
      </c>
      <c r="B54" s="1">
        <v>41</v>
      </c>
      <c r="C54" s="3" t="s">
        <v>13</v>
      </c>
      <c r="D54" s="1">
        <v>1</v>
      </c>
      <c r="E54" s="1">
        <v>1</v>
      </c>
      <c r="F54" s="1">
        <v>1</v>
      </c>
      <c r="G54" s="1">
        <v>63</v>
      </c>
      <c r="H54" s="1" t="s">
        <v>7</v>
      </c>
      <c r="I54" s="5">
        <v>10537.76</v>
      </c>
      <c r="J54" s="5">
        <v>16908.509999999998</v>
      </c>
      <c r="K54" s="5">
        <v>12380</v>
      </c>
      <c r="L54" s="5">
        <v>12791.5</v>
      </c>
      <c r="M54" s="5">
        <v>7100</v>
      </c>
      <c r="N54" s="5">
        <v>10300</v>
      </c>
      <c r="O54" s="5">
        <v>10300</v>
      </c>
      <c r="P54" s="5">
        <v>8300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  <c r="IW54" s="24"/>
      <c r="IX54" s="24"/>
      <c r="IY54" s="24"/>
      <c r="IZ54" s="24"/>
      <c r="JA54" s="24"/>
      <c r="JB54" s="24"/>
      <c r="JC54" s="24"/>
      <c r="JD54" s="24"/>
      <c r="JE54" s="24"/>
      <c r="JF54" s="24"/>
      <c r="JG54" s="24"/>
      <c r="JH54" s="24"/>
      <c r="JI54" s="24"/>
      <c r="JJ54" s="24"/>
      <c r="JK54" s="24"/>
      <c r="JL54" s="24"/>
      <c r="JM54" s="24"/>
      <c r="JN54" s="24"/>
      <c r="JO54" s="24"/>
      <c r="JP54" s="24"/>
      <c r="JQ54" s="24"/>
      <c r="JR54" s="24"/>
      <c r="JS54" s="24"/>
      <c r="JT54" s="24"/>
      <c r="JU54" s="24"/>
      <c r="JV54" s="24"/>
      <c r="JW54" s="24"/>
      <c r="JX54" s="24"/>
      <c r="JY54" s="24"/>
      <c r="JZ54" s="24"/>
      <c r="KA54" s="24"/>
      <c r="KB54" s="24"/>
      <c r="KC54" s="24"/>
      <c r="KD54" s="24"/>
      <c r="KE54" s="24"/>
      <c r="KF54" s="24"/>
      <c r="KG54" s="24"/>
      <c r="KH54" s="24"/>
      <c r="KI54" s="24"/>
      <c r="KJ54" s="24"/>
      <c r="KK54" s="24"/>
      <c r="KL54" s="24"/>
      <c r="KM54" s="24"/>
      <c r="KN54" s="24"/>
      <c r="KO54" s="24"/>
      <c r="KP54" s="24"/>
      <c r="KQ54" s="24"/>
      <c r="KR54" s="24"/>
      <c r="KS54" s="24"/>
      <c r="KT54" s="24"/>
      <c r="KU54" s="24"/>
      <c r="KV54" s="24"/>
      <c r="KW54" s="24"/>
      <c r="KX54" s="24"/>
      <c r="KY54" s="24"/>
      <c r="KZ54" s="24"/>
      <c r="LA54" s="24"/>
      <c r="LB54" s="24"/>
      <c r="LC54" s="24"/>
      <c r="LD54" s="24"/>
      <c r="LE54" s="24"/>
      <c r="LF54" s="24"/>
      <c r="LG54" s="24"/>
      <c r="LH54" s="24"/>
      <c r="LI54" s="24"/>
      <c r="LJ54" s="24"/>
      <c r="LK54" s="24"/>
      <c r="LL54" s="24"/>
      <c r="LM54" s="24"/>
      <c r="LN54" s="24"/>
      <c r="LO54" s="24"/>
      <c r="LP54" s="24"/>
      <c r="LQ54" s="24"/>
      <c r="LR54" s="24"/>
      <c r="LS54" s="24"/>
      <c r="LT54" s="24"/>
      <c r="LU54" s="24"/>
      <c r="LV54" s="24"/>
      <c r="LW54" s="24"/>
      <c r="LX54" s="24"/>
      <c r="LY54" s="24"/>
      <c r="LZ54" s="24"/>
      <c r="MA54" s="24"/>
      <c r="MB54" s="24"/>
      <c r="MC54" s="24"/>
      <c r="MD54" s="24"/>
      <c r="ME54" s="24"/>
      <c r="MF54" s="24"/>
      <c r="MG54" s="24"/>
      <c r="MH54" s="24"/>
      <c r="MI54" s="24"/>
      <c r="MJ54" s="24"/>
      <c r="MK54" s="24"/>
      <c r="ML54" s="24"/>
      <c r="MM54" s="24"/>
      <c r="MN54" s="24"/>
      <c r="MO54" s="24"/>
      <c r="MP54" s="24"/>
      <c r="MQ54" s="24"/>
      <c r="MR54" s="24"/>
      <c r="MS54" s="24"/>
      <c r="MT54" s="24"/>
      <c r="MU54" s="24"/>
      <c r="MV54" s="24"/>
      <c r="MW54" s="24"/>
      <c r="MX54" s="24"/>
      <c r="MY54" s="24"/>
      <c r="MZ54" s="24"/>
      <c r="NA54" s="24"/>
      <c r="NB54" s="24"/>
      <c r="NC54" s="24"/>
      <c r="ND54" s="24"/>
      <c r="NE54" s="24"/>
      <c r="NF54" s="24"/>
      <c r="NG54" s="24"/>
      <c r="NH54" s="24"/>
      <c r="NI54" s="24"/>
      <c r="NJ54" s="24"/>
      <c r="NK54" s="24"/>
      <c r="NL54" s="24"/>
      <c r="NM54" s="24"/>
      <c r="NN54" s="24"/>
      <c r="NO54" s="24"/>
      <c r="NP54" s="24"/>
      <c r="NQ54" s="24"/>
      <c r="NR54" s="24"/>
      <c r="NS54" s="24"/>
      <c r="NT54" s="24"/>
      <c r="NU54" s="24"/>
      <c r="NV54" s="24"/>
      <c r="NW54" s="24"/>
      <c r="NX54" s="24"/>
      <c r="NY54" s="24"/>
      <c r="NZ54" s="24"/>
      <c r="OA54" s="24"/>
      <c r="OB54" s="24"/>
      <c r="OC54" s="24"/>
      <c r="OD54" s="24"/>
      <c r="OE54" s="24"/>
      <c r="OF54" s="24"/>
      <c r="OG54" s="24"/>
      <c r="OH54" s="24"/>
      <c r="OI54" s="24"/>
      <c r="OJ54" s="24"/>
      <c r="OK54" s="24"/>
      <c r="OL54" s="24"/>
      <c r="OM54" s="24"/>
      <c r="ON54" s="24"/>
      <c r="OO54" s="24"/>
      <c r="OP54" s="24"/>
      <c r="OQ54" s="24"/>
      <c r="OR54" s="24"/>
      <c r="OS54" s="24"/>
      <c r="OT54" s="24"/>
      <c r="OU54" s="24"/>
      <c r="OV54" s="24"/>
      <c r="OW54" s="24"/>
      <c r="OX54" s="24"/>
      <c r="OY54" s="24"/>
      <c r="OZ54" s="24"/>
      <c r="PA54" s="24"/>
      <c r="PB54" s="24"/>
      <c r="PC54" s="24"/>
      <c r="PD54" s="24"/>
      <c r="PE54" s="24"/>
      <c r="PF54" s="24"/>
      <c r="PG54" s="24"/>
      <c r="PH54" s="24"/>
      <c r="PI54" s="24"/>
      <c r="PJ54" s="24"/>
      <c r="PK54" s="24"/>
      <c r="PL54" s="24"/>
      <c r="PM54" s="24"/>
      <c r="PN54" s="24"/>
      <c r="PO54" s="24"/>
      <c r="PP54" s="24"/>
      <c r="PQ54" s="24"/>
      <c r="PR54" s="24"/>
      <c r="PS54" s="24"/>
      <c r="PT54" s="24"/>
      <c r="PU54" s="24"/>
      <c r="PV54" s="24"/>
      <c r="PW54" s="24"/>
      <c r="PX54" s="24"/>
      <c r="PY54" s="24"/>
      <c r="PZ54" s="24"/>
      <c r="QA54" s="24"/>
      <c r="QB54" s="24"/>
      <c r="QC54" s="24"/>
      <c r="QD54" s="24"/>
      <c r="QE54" s="24"/>
      <c r="QF54" s="24"/>
      <c r="QG54" s="24"/>
      <c r="QH54" s="24"/>
      <c r="QI54" s="24"/>
      <c r="QJ54" s="24"/>
      <c r="QK54" s="24"/>
      <c r="QL54" s="24"/>
      <c r="QM54" s="24"/>
      <c r="QN54" s="24"/>
      <c r="QO54" s="24"/>
      <c r="QP54" s="24"/>
      <c r="QQ54" s="24"/>
      <c r="QR54" s="24"/>
      <c r="QS54" s="24"/>
      <c r="QT54" s="24"/>
      <c r="QU54" s="24"/>
      <c r="QV54" s="24"/>
      <c r="QW54" s="24"/>
      <c r="QX54" s="24"/>
      <c r="QY54" s="24"/>
      <c r="QZ54" s="24"/>
      <c r="RA54" s="24"/>
      <c r="RB54" s="24"/>
      <c r="RC54" s="24"/>
      <c r="RD54" s="24"/>
      <c r="RE54" s="24"/>
      <c r="RF54" s="24"/>
      <c r="RG54" s="24"/>
      <c r="RH54" s="24"/>
      <c r="RI54" s="24"/>
      <c r="RJ54" s="24"/>
      <c r="RK54" s="24"/>
      <c r="RL54" s="24"/>
      <c r="RM54" s="24"/>
      <c r="RN54" s="24"/>
      <c r="RO54" s="24"/>
      <c r="RP54" s="24"/>
      <c r="RQ54" s="24"/>
      <c r="RR54" s="24"/>
      <c r="RS54" s="24"/>
      <c r="RT54" s="24"/>
      <c r="RU54" s="24"/>
      <c r="RV54" s="24"/>
      <c r="RW54" s="24"/>
      <c r="RX54" s="24"/>
      <c r="RY54" s="24"/>
      <c r="RZ54" s="24"/>
      <c r="SA54" s="24"/>
      <c r="SB54" s="24"/>
      <c r="SC54" s="24"/>
      <c r="SD54" s="24"/>
      <c r="SE54" s="24"/>
      <c r="SF54" s="24"/>
      <c r="SG54" s="24"/>
      <c r="SH54" s="24"/>
      <c r="SI54" s="24"/>
      <c r="SJ54" s="24"/>
      <c r="SK54" s="24"/>
      <c r="SL54" s="24"/>
      <c r="SM54" s="24"/>
      <c r="SN54" s="24"/>
      <c r="SO54" s="24"/>
      <c r="SP54" s="24"/>
      <c r="SQ54" s="24"/>
      <c r="SR54" s="24"/>
      <c r="SS54" s="24"/>
      <c r="ST54" s="24"/>
      <c r="SU54" s="24"/>
      <c r="SV54" s="24"/>
      <c r="SW54" s="24"/>
      <c r="SX54" s="24"/>
      <c r="SY54" s="24"/>
      <c r="SZ54" s="24"/>
      <c r="TA54" s="24"/>
      <c r="TB54" s="24"/>
      <c r="TC54" s="24"/>
      <c r="TD54" s="24"/>
      <c r="TE54" s="24"/>
      <c r="TF54" s="24"/>
      <c r="TG54" s="24"/>
      <c r="TH54" s="24"/>
      <c r="TI54" s="24"/>
      <c r="TJ54" s="24"/>
      <c r="TK54" s="24"/>
      <c r="TL54" s="24"/>
      <c r="TM54" s="24"/>
      <c r="TN54" s="24"/>
      <c r="TO54" s="24"/>
      <c r="TP54" s="24"/>
      <c r="TQ54" s="24"/>
      <c r="TR54" s="24"/>
      <c r="TS54" s="24"/>
      <c r="TT54" s="24"/>
      <c r="TU54" s="24"/>
      <c r="TV54" s="24"/>
      <c r="TW54" s="24"/>
      <c r="TX54" s="24"/>
      <c r="TY54" s="24"/>
      <c r="TZ54" s="24"/>
      <c r="UA54" s="24"/>
      <c r="UB54" s="24"/>
      <c r="UC54" s="24"/>
      <c r="UD54" s="24"/>
      <c r="UE54" s="24"/>
      <c r="UF54" s="24"/>
      <c r="UG54" s="24"/>
      <c r="UH54" s="24"/>
      <c r="UI54" s="24"/>
      <c r="UJ54" s="24"/>
      <c r="UK54" s="24"/>
      <c r="UL54" s="24"/>
      <c r="UM54" s="24"/>
      <c r="UN54" s="24"/>
      <c r="UO54" s="24"/>
      <c r="UP54" s="24"/>
      <c r="UQ54" s="24"/>
      <c r="UR54" s="24"/>
      <c r="US54" s="24"/>
      <c r="UT54" s="24"/>
      <c r="UU54" s="24"/>
      <c r="UV54" s="24"/>
      <c r="UW54" s="24"/>
      <c r="UX54" s="24"/>
      <c r="UY54" s="24"/>
      <c r="UZ54" s="24"/>
      <c r="VA54" s="24"/>
      <c r="VB54" s="24"/>
      <c r="VC54" s="24"/>
      <c r="VD54" s="24"/>
      <c r="VE54" s="24"/>
      <c r="VF54" s="24"/>
      <c r="VG54" s="24"/>
      <c r="VH54" s="24"/>
      <c r="VI54" s="24"/>
      <c r="VJ54" s="24"/>
      <c r="VK54" s="24"/>
      <c r="VL54" s="24"/>
      <c r="VM54" s="24"/>
      <c r="VN54" s="24"/>
      <c r="VO54" s="24"/>
      <c r="VP54" s="24"/>
      <c r="VQ54" s="24"/>
      <c r="VR54" s="24"/>
      <c r="VS54" s="24"/>
      <c r="VT54" s="24"/>
      <c r="VU54" s="24"/>
      <c r="VV54" s="24"/>
      <c r="VW54" s="24"/>
      <c r="VX54" s="24"/>
      <c r="VY54" s="24"/>
      <c r="VZ54" s="24"/>
      <c r="WA54" s="24"/>
      <c r="WB54" s="24"/>
      <c r="WC54" s="24"/>
      <c r="WD54" s="24"/>
      <c r="WE54" s="24"/>
      <c r="WF54" s="24"/>
      <c r="WG54" s="24"/>
    </row>
    <row r="55" spans="1:605" s="10" customFormat="1" ht="20.100000000000001" customHeight="1" x14ac:dyDescent="0.25">
      <c r="A55" s="7">
        <v>1</v>
      </c>
      <c r="B55" s="7">
        <v>41</v>
      </c>
      <c r="C55" s="8" t="s">
        <v>13</v>
      </c>
      <c r="D55" s="7">
        <v>1</v>
      </c>
      <c r="E55" s="7">
        <v>1</v>
      </c>
      <c r="F55" s="7">
        <v>1</v>
      </c>
      <c r="G55" s="7"/>
      <c r="H55" s="7" t="s">
        <v>38</v>
      </c>
      <c r="I55" s="9">
        <v>69057.539999999994</v>
      </c>
      <c r="J55" s="9">
        <v>88218.22</v>
      </c>
      <c r="K55" s="9">
        <v>90380</v>
      </c>
      <c r="L55" s="9">
        <v>91168.5</v>
      </c>
      <c r="M55" s="9">
        <f>SUM(M52:M54)</f>
        <v>93945</v>
      </c>
      <c r="N55" s="9">
        <v>94020</v>
      </c>
      <c r="O55" s="9">
        <v>94220</v>
      </c>
      <c r="P55" s="9">
        <f>SUM(P52:P54)</f>
        <v>86820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24"/>
      <c r="MX55" s="24"/>
      <c r="MY55" s="24"/>
      <c r="MZ55" s="24"/>
      <c r="NA55" s="24"/>
      <c r="NB55" s="24"/>
      <c r="NC55" s="24"/>
      <c r="ND55" s="24"/>
      <c r="NE55" s="24"/>
      <c r="NF55" s="24"/>
      <c r="NG55" s="24"/>
      <c r="NH55" s="24"/>
      <c r="NI55" s="24"/>
      <c r="NJ55" s="24"/>
      <c r="NK55" s="24"/>
      <c r="NL55" s="24"/>
      <c r="NM55" s="24"/>
      <c r="NN55" s="24"/>
      <c r="NO55" s="24"/>
      <c r="NP55" s="24"/>
      <c r="NQ55" s="24"/>
      <c r="NR55" s="24"/>
      <c r="NS55" s="24"/>
      <c r="NT55" s="24"/>
      <c r="NU55" s="24"/>
      <c r="NV55" s="24"/>
      <c r="NW55" s="24"/>
      <c r="NX55" s="24"/>
      <c r="NY55" s="24"/>
      <c r="NZ55" s="24"/>
      <c r="OA55" s="24"/>
      <c r="OB55" s="24"/>
      <c r="OC55" s="24"/>
      <c r="OD55" s="24"/>
      <c r="OE55" s="24"/>
      <c r="OF55" s="24"/>
      <c r="OG55" s="24"/>
      <c r="OH55" s="24"/>
      <c r="OI55" s="24"/>
      <c r="OJ55" s="24"/>
      <c r="OK55" s="24"/>
      <c r="OL55" s="24"/>
      <c r="OM55" s="24"/>
      <c r="ON55" s="24"/>
      <c r="OO55" s="24"/>
      <c r="OP55" s="24"/>
      <c r="OQ55" s="24"/>
      <c r="OR55" s="24"/>
      <c r="OS55" s="24"/>
      <c r="OT55" s="24"/>
      <c r="OU55" s="24"/>
      <c r="OV55" s="24"/>
      <c r="OW55" s="24"/>
      <c r="OX55" s="24"/>
      <c r="OY55" s="24"/>
      <c r="OZ55" s="24"/>
      <c r="PA55" s="24"/>
      <c r="PB55" s="24"/>
      <c r="PC55" s="24"/>
      <c r="PD55" s="24"/>
      <c r="PE55" s="24"/>
      <c r="PF55" s="24"/>
      <c r="PG55" s="24"/>
      <c r="PH55" s="24"/>
      <c r="PI55" s="24"/>
      <c r="PJ55" s="24"/>
      <c r="PK55" s="24"/>
      <c r="PL55" s="24"/>
      <c r="PM55" s="24"/>
      <c r="PN55" s="24"/>
      <c r="PO55" s="24"/>
      <c r="PP55" s="24"/>
      <c r="PQ55" s="24"/>
      <c r="PR55" s="24"/>
      <c r="PS55" s="24"/>
      <c r="PT55" s="24"/>
      <c r="PU55" s="24"/>
      <c r="PV55" s="24"/>
      <c r="PW55" s="24"/>
      <c r="PX55" s="24"/>
      <c r="PY55" s="24"/>
      <c r="PZ55" s="24"/>
      <c r="QA55" s="24"/>
      <c r="QB55" s="24"/>
      <c r="QC55" s="24"/>
      <c r="QD55" s="24"/>
      <c r="QE55" s="24"/>
      <c r="QF55" s="24"/>
      <c r="QG55" s="24"/>
      <c r="QH55" s="24"/>
      <c r="QI55" s="24"/>
      <c r="QJ55" s="24"/>
      <c r="QK55" s="24"/>
      <c r="QL55" s="24"/>
      <c r="QM55" s="24"/>
      <c r="QN55" s="24"/>
      <c r="QO55" s="24"/>
      <c r="QP55" s="24"/>
      <c r="QQ55" s="24"/>
      <c r="QR55" s="24"/>
      <c r="QS55" s="24"/>
      <c r="QT55" s="24"/>
      <c r="QU55" s="24"/>
      <c r="QV55" s="24"/>
      <c r="QW55" s="24"/>
      <c r="QX55" s="24"/>
      <c r="QY55" s="24"/>
      <c r="QZ55" s="24"/>
      <c r="RA55" s="24"/>
      <c r="RB55" s="24"/>
      <c r="RC55" s="24"/>
      <c r="RD55" s="24"/>
      <c r="RE55" s="24"/>
      <c r="RF55" s="24"/>
      <c r="RG55" s="24"/>
      <c r="RH55" s="24"/>
      <c r="RI55" s="24"/>
      <c r="RJ55" s="24"/>
      <c r="RK55" s="24"/>
      <c r="RL55" s="24"/>
      <c r="RM55" s="24"/>
      <c r="RN55" s="24"/>
      <c r="RO55" s="24"/>
      <c r="RP55" s="24"/>
      <c r="RQ55" s="24"/>
      <c r="RR55" s="24"/>
      <c r="RS55" s="24"/>
      <c r="RT55" s="24"/>
      <c r="RU55" s="24"/>
      <c r="RV55" s="24"/>
      <c r="RW55" s="24"/>
      <c r="RX55" s="24"/>
      <c r="RY55" s="24"/>
      <c r="RZ55" s="24"/>
      <c r="SA55" s="24"/>
      <c r="SB55" s="24"/>
      <c r="SC55" s="24"/>
      <c r="SD55" s="24"/>
      <c r="SE55" s="24"/>
      <c r="SF55" s="24"/>
      <c r="SG55" s="24"/>
      <c r="SH55" s="24"/>
      <c r="SI55" s="24"/>
      <c r="SJ55" s="24"/>
      <c r="SK55" s="24"/>
      <c r="SL55" s="24"/>
      <c r="SM55" s="24"/>
      <c r="SN55" s="24"/>
      <c r="SO55" s="24"/>
      <c r="SP55" s="24"/>
      <c r="SQ55" s="24"/>
      <c r="SR55" s="24"/>
      <c r="SS55" s="24"/>
      <c r="ST55" s="24"/>
      <c r="SU55" s="24"/>
      <c r="SV55" s="24"/>
      <c r="SW55" s="24"/>
      <c r="SX55" s="24"/>
      <c r="SY55" s="24"/>
      <c r="SZ55" s="24"/>
      <c r="TA55" s="24"/>
      <c r="TB55" s="24"/>
      <c r="TC55" s="24"/>
      <c r="TD55" s="24"/>
      <c r="TE55" s="24"/>
      <c r="TF55" s="24"/>
      <c r="TG55" s="24"/>
      <c r="TH55" s="24"/>
      <c r="TI55" s="24"/>
      <c r="TJ55" s="24"/>
      <c r="TK55" s="24"/>
      <c r="TL55" s="24"/>
      <c r="TM55" s="24"/>
      <c r="TN55" s="24"/>
      <c r="TO55" s="24"/>
      <c r="TP55" s="24"/>
      <c r="TQ55" s="24"/>
      <c r="TR55" s="24"/>
      <c r="TS55" s="24"/>
      <c r="TT55" s="24"/>
      <c r="TU55" s="24"/>
      <c r="TV55" s="24"/>
      <c r="TW55" s="24"/>
      <c r="TX55" s="24"/>
      <c r="TY55" s="24"/>
      <c r="TZ55" s="24"/>
      <c r="UA55" s="24"/>
      <c r="UB55" s="24"/>
      <c r="UC55" s="24"/>
      <c r="UD55" s="24"/>
      <c r="UE55" s="24"/>
      <c r="UF55" s="24"/>
      <c r="UG55" s="24"/>
      <c r="UH55" s="24"/>
      <c r="UI55" s="24"/>
      <c r="UJ55" s="24"/>
      <c r="UK55" s="24"/>
      <c r="UL55" s="24"/>
      <c r="UM55" s="24"/>
      <c r="UN55" s="24"/>
      <c r="UO55" s="24"/>
      <c r="UP55" s="24"/>
      <c r="UQ55" s="24"/>
      <c r="UR55" s="24"/>
      <c r="US55" s="24"/>
      <c r="UT55" s="24"/>
      <c r="UU55" s="24"/>
      <c r="UV55" s="24"/>
      <c r="UW55" s="24"/>
      <c r="UX55" s="24"/>
      <c r="UY55" s="24"/>
      <c r="UZ55" s="24"/>
      <c r="VA55" s="24"/>
      <c r="VB55" s="24"/>
      <c r="VC55" s="24"/>
      <c r="VD55" s="24"/>
      <c r="VE55" s="24"/>
      <c r="VF55" s="24"/>
      <c r="VG55" s="24"/>
      <c r="VH55" s="24"/>
      <c r="VI55" s="24"/>
      <c r="VJ55" s="24"/>
      <c r="VK55" s="24"/>
      <c r="VL55" s="24"/>
      <c r="VM55" s="24"/>
      <c r="VN55" s="24"/>
      <c r="VO55" s="24"/>
      <c r="VP55" s="24"/>
      <c r="VQ55" s="24"/>
      <c r="VR55" s="24"/>
      <c r="VS55" s="24"/>
      <c r="VT55" s="24"/>
      <c r="VU55" s="24"/>
      <c r="VV55" s="24"/>
      <c r="VW55" s="24"/>
      <c r="VX55" s="24"/>
      <c r="VY55" s="24"/>
      <c r="VZ55" s="24"/>
      <c r="WA55" s="24"/>
      <c r="WB55" s="24"/>
      <c r="WC55" s="24"/>
      <c r="WD55" s="24"/>
      <c r="WE55" s="24"/>
      <c r="WF55" s="24"/>
      <c r="WG55" s="24"/>
    </row>
    <row r="56" spans="1:605" ht="20.100000000000001" customHeight="1" x14ac:dyDescent="0.25">
      <c r="A56" s="1">
        <v>1</v>
      </c>
      <c r="B56" s="1">
        <v>41</v>
      </c>
      <c r="C56" s="3" t="s">
        <v>13</v>
      </c>
      <c r="D56" s="1">
        <v>6</v>
      </c>
      <c r="E56" s="1">
        <v>0</v>
      </c>
      <c r="F56" s="1">
        <v>1</v>
      </c>
      <c r="G56" s="1">
        <v>61</v>
      </c>
      <c r="H56" s="1" t="s">
        <v>8</v>
      </c>
      <c r="I56" s="5">
        <v>10419.91</v>
      </c>
      <c r="J56" s="5">
        <v>12785.86</v>
      </c>
      <c r="K56" s="5">
        <v>15800</v>
      </c>
      <c r="L56" s="5">
        <v>15800</v>
      </c>
      <c r="M56" s="5">
        <v>15966</v>
      </c>
      <c r="N56" s="5">
        <v>17200</v>
      </c>
      <c r="O56" s="5">
        <v>17200</v>
      </c>
      <c r="P56" s="5">
        <v>17200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24"/>
      <c r="MX56" s="24"/>
      <c r="MY56" s="24"/>
      <c r="MZ56" s="24"/>
      <c r="NA56" s="24"/>
      <c r="NB56" s="24"/>
      <c r="NC56" s="24"/>
      <c r="ND56" s="24"/>
      <c r="NE56" s="24"/>
      <c r="NF56" s="24"/>
      <c r="NG56" s="24"/>
      <c r="NH56" s="24"/>
      <c r="NI56" s="24"/>
      <c r="NJ56" s="24"/>
      <c r="NK56" s="24"/>
      <c r="NL56" s="24"/>
      <c r="NM56" s="24"/>
      <c r="NN56" s="24"/>
      <c r="NO56" s="24"/>
      <c r="NP56" s="24"/>
      <c r="NQ56" s="24"/>
      <c r="NR56" s="24"/>
      <c r="NS56" s="24"/>
      <c r="NT56" s="24"/>
      <c r="NU56" s="24"/>
      <c r="NV56" s="24"/>
      <c r="NW56" s="24"/>
      <c r="NX56" s="24"/>
      <c r="NY56" s="24"/>
      <c r="NZ56" s="24"/>
      <c r="OA56" s="24"/>
      <c r="OB56" s="24"/>
      <c r="OC56" s="24"/>
      <c r="OD56" s="24"/>
      <c r="OE56" s="24"/>
      <c r="OF56" s="24"/>
      <c r="OG56" s="24"/>
      <c r="OH56" s="24"/>
      <c r="OI56" s="24"/>
      <c r="OJ56" s="24"/>
      <c r="OK56" s="24"/>
      <c r="OL56" s="24"/>
      <c r="OM56" s="24"/>
      <c r="ON56" s="24"/>
      <c r="OO56" s="24"/>
      <c r="OP56" s="24"/>
      <c r="OQ56" s="24"/>
      <c r="OR56" s="24"/>
      <c r="OS56" s="24"/>
      <c r="OT56" s="24"/>
      <c r="OU56" s="24"/>
      <c r="OV56" s="24"/>
      <c r="OW56" s="24"/>
      <c r="OX56" s="24"/>
      <c r="OY56" s="24"/>
      <c r="OZ56" s="24"/>
      <c r="PA56" s="24"/>
      <c r="PB56" s="24"/>
      <c r="PC56" s="24"/>
      <c r="PD56" s="24"/>
      <c r="PE56" s="24"/>
      <c r="PF56" s="24"/>
      <c r="PG56" s="24"/>
      <c r="PH56" s="24"/>
      <c r="PI56" s="24"/>
      <c r="PJ56" s="24"/>
      <c r="PK56" s="24"/>
      <c r="PL56" s="24"/>
      <c r="PM56" s="24"/>
      <c r="PN56" s="24"/>
      <c r="PO56" s="24"/>
      <c r="PP56" s="24"/>
      <c r="PQ56" s="24"/>
      <c r="PR56" s="24"/>
      <c r="PS56" s="24"/>
      <c r="PT56" s="24"/>
      <c r="PU56" s="24"/>
      <c r="PV56" s="24"/>
      <c r="PW56" s="24"/>
      <c r="PX56" s="24"/>
      <c r="PY56" s="24"/>
      <c r="PZ56" s="24"/>
      <c r="QA56" s="24"/>
      <c r="QB56" s="24"/>
      <c r="QC56" s="24"/>
      <c r="QD56" s="24"/>
      <c r="QE56" s="24"/>
      <c r="QF56" s="24"/>
      <c r="QG56" s="24"/>
      <c r="QH56" s="24"/>
      <c r="QI56" s="24"/>
      <c r="QJ56" s="24"/>
      <c r="QK56" s="24"/>
      <c r="QL56" s="24"/>
      <c r="QM56" s="24"/>
      <c r="QN56" s="24"/>
      <c r="QO56" s="24"/>
      <c r="QP56" s="24"/>
      <c r="QQ56" s="24"/>
      <c r="QR56" s="24"/>
      <c r="QS56" s="24"/>
      <c r="QT56" s="24"/>
      <c r="QU56" s="24"/>
      <c r="QV56" s="24"/>
      <c r="QW56" s="24"/>
      <c r="QX56" s="24"/>
      <c r="QY56" s="24"/>
      <c r="QZ56" s="24"/>
      <c r="RA56" s="24"/>
      <c r="RB56" s="24"/>
      <c r="RC56" s="24"/>
      <c r="RD56" s="24"/>
      <c r="RE56" s="24"/>
      <c r="RF56" s="24"/>
      <c r="RG56" s="24"/>
      <c r="RH56" s="24"/>
      <c r="RI56" s="24"/>
      <c r="RJ56" s="24"/>
      <c r="RK56" s="24"/>
      <c r="RL56" s="24"/>
      <c r="RM56" s="24"/>
      <c r="RN56" s="24"/>
      <c r="RO56" s="24"/>
      <c r="RP56" s="24"/>
      <c r="RQ56" s="24"/>
      <c r="RR56" s="24"/>
      <c r="RS56" s="24"/>
      <c r="RT56" s="24"/>
      <c r="RU56" s="24"/>
      <c r="RV56" s="24"/>
      <c r="RW56" s="24"/>
      <c r="RX56" s="24"/>
      <c r="RY56" s="24"/>
      <c r="RZ56" s="24"/>
      <c r="SA56" s="24"/>
      <c r="SB56" s="24"/>
      <c r="SC56" s="24"/>
      <c r="SD56" s="24"/>
      <c r="SE56" s="24"/>
      <c r="SF56" s="24"/>
      <c r="SG56" s="24"/>
      <c r="SH56" s="24"/>
      <c r="SI56" s="24"/>
      <c r="SJ56" s="24"/>
      <c r="SK56" s="24"/>
      <c r="SL56" s="24"/>
      <c r="SM56" s="24"/>
      <c r="SN56" s="24"/>
      <c r="SO56" s="24"/>
      <c r="SP56" s="24"/>
      <c r="SQ56" s="24"/>
      <c r="SR56" s="24"/>
      <c r="SS56" s="24"/>
      <c r="ST56" s="24"/>
      <c r="SU56" s="24"/>
      <c r="SV56" s="24"/>
      <c r="SW56" s="24"/>
      <c r="SX56" s="24"/>
      <c r="SY56" s="24"/>
      <c r="SZ56" s="24"/>
      <c r="TA56" s="24"/>
      <c r="TB56" s="24"/>
      <c r="TC56" s="24"/>
      <c r="TD56" s="24"/>
      <c r="TE56" s="24"/>
      <c r="TF56" s="24"/>
      <c r="TG56" s="24"/>
      <c r="TH56" s="24"/>
      <c r="TI56" s="24"/>
      <c r="TJ56" s="24"/>
      <c r="TK56" s="24"/>
      <c r="TL56" s="24"/>
      <c r="TM56" s="24"/>
      <c r="TN56" s="24"/>
      <c r="TO56" s="24"/>
      <c r="TP56" s="24"/>
      <c r="TQ56" s="24"/>
      <c r="TR56" s="24"/>
      <c r="TS56" s="24"/>
      <c r="TT56" s="24"/>
      <c r="TU56" s="24"/>
      <c r="TV56" s="24"/>
      <c r="TW56" s="24"/>
      <c r="TX56" s="24"/>
      <c r="TY56" s="24"/>
      <c r="TZ56" s="24"/>
      <c r="UA56" s="24"/>
      <c r="UB56" s="24"/>
      <c r="UC56" s="24"/>
      <c r="UD56" s="24"/>
      <c r="UE56" s="24"/>
      <c r="UF56" s="24"/>
      <c r="UG56" s="24"/>
      <c r="UH56" s="24"/>
      <c r="UI56" s="24"/>
      <c r="UJ56" s="24"/>
      <c r="UK56" s="24"/>
      <c r="UL56" s="24"/>
      <c r="UM56" s="24"/>
      <c r="UN56" s="24"/>
      <c r="UO56" s="24"/>
      <c r="UP56" s="24"/>
      <c r="UQ56" s="24"/>
      <c r="UR56" s="24"/>
      <c r="US56" s="24"/>
      <c r="UT56" s="24"/>
      <c r="UU56" s="24"/>
      <c r="UV56" s="24"/>
      <c r="UW56" s="24"/>
      <c r="UX56" s="24"/>
      <c r="UY56" s="24"/>
      <c r="UZ56" s="24"/>
      <c r="VA56" s="24"/>
      <c r="VB56" s="24"/>
      <c r="VC56" s="24"/>
      <c r="VD56" s="24"/>
      <c r="VE56" s="24"/>
      <c r="VF56" s="24"/>
      <c r="VG56" s="24"/>
      <c r="VH56" s="24"/>
      <c r="VI56" s="24"/>
      <c r="VJ56" s="24"/>
      <c r="VK56" s="24"/>
      <c r="VL56" s="24"/>
      <c r="VM56" s="24"/>
      <c r="VN56" s="24"/>
      <c r="VO56" s="24"/>
      <c r="VP56" s="24"/>
      <c r="VQ56" s="24"/>
      <c r="VR56" s="24"/>
      <c r="VS56" s="24"/>
      <c r="VT56" s="24"/>
      <c r="VU56" s="24"/>
      <c r="VV56" s="24"/>
      <c r="VW56" s="24"/>
      <c r="VX56" s="24"/>
      <c r="VY56" s="24"/>
      <c r="VZ56" s="24"/>
      <c r="WA56" s="24"/>
      <c r="WB56" s="24"/>
      <c r="WC56" s="24"/>
      <c r="WD56" s="24"/>
      <c r="WE56" s="24"/>
      <c r="WF56" s="24"/>
      <c r="WG56" s="24"/>
    </row>
    <row r="57" spans="1:605" ht="20.100000000000001" customHeight="1" x14ac:dyDescent="0.25">
      <c r="A57" s="1">
        <v>1</v>
      </c>
      <c r="B57" s="1">
        <v>41</v>
      </c>
      <c r="C57" s="3" t="s">
        <v>13</v>
      </c>
      <c r="D57" s="1">
        <v>6</v>
      </c>
      <c r="E57" s="1">
        <v>0</v>
      </c>
      <c r="F57" s="1">
        <v>1</v>
      </c>
      <c r="G57" s="1">
        <v>62</v>
      </c>
      <c r="H57" s="1" t="s">
        <v>10</v>
      </c>
      <c r="I57" s="5">
        <v>3587.46</v>
      </c>
      <c r="J57" s="5">
        <v>5309.36</v>
      </c>
      <c r="K57" s="5">
        <v>6250</v>
      </c>
      <c r="L57" s="5">
        <v>6250</v>
      </c>
      <c r="M57" s="5">
        <v>5518</v>
      </c>
      <c r="N57" s="5">
        <v>6170</v>
      </c>
      <c r="O57" s="5">
        <v>6170</v>
      </c>
      <c r="P57" s="5">
        <v>9050</v>
      </c>
      <c r="R57" s="24"/>
      <c r="S57" s="24"/>
      <c r="T57" s="24"/>
      <c r="U57" s="24"/>
      <c r="V57" s="24"/>
      <c r="W57" s="24"/>
      <c r="X57" s="24"/>
      <c r="Y57" s="24"/>
      <c r="Z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</row>
    <row r="58" spans="1:605" ht="20.100000000000001" customHeight="1" x14ac:dyDescent="0.25">
      <c r="A58" s="1">
        <v>1</v>
      </c>
      <c r="B58" s="1">
        <v>41</v>
      </c>
      <c r="C58" s="3" t="s">
        <v>13</v>
      </c>
      <c r="D58" s="1">
        <v>6</v>
      </c>
      <c r="E58" s="1">
        <v>0</v>
      </c>
      <c r="F58" s="1">
        <v>1</v>
      </c>
      <c r="G58" s="1">
        <v>63</v>
      </c>
      <c r="H58" s="1" t="s">
        <v>7</v>
      </c>
      <c r="I58" s="5">
        <v>2449.59</v>
      </c>
      <c r="J58" s="5">
        <v>3972.35</v>
      </c>
      <c r="K58" s="5">
        <v>4010</v>
      </c>
      <c r="L58" s="5">
        <v>4650</v>
      </c>
      <c r="M58" s="5">
        <v>2930</v>
      </c>
      <c r="N58" s="5">
        <v>3630</v>
      </c>
      <c r="O58" s="5">
        <v>3630</v>
      </c>
      <c r="P58" s="5">
        <v>3630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</row>
    <row r="59" spans="1:605" s="10" customFormat="1" ht="20.100000000000001" customHeight="1" x14ac:dyDescent="0.25">
      <c r="A59" s="7">
        <v>1</v>
      </c>
      <c r="B59" s="7">
        <v>41</v>
      </c>
      <c r="C59" s="8" t="s">
        <v>13</v>
      </c>
      <c r="D59" s="7">
        <v>6</v>
      </c>
      <c r="E59" s="7">
        <v>0</v>
      </c>
      <c r="F59" s="7">
        <v>1</v>
      </c>
      <c r="G59" s="7"/>
      <c r="H59" s="7" t="s">
        <v>39</v>
      </c>
      <c r="I59" s="9">
        <v>16456.96</v>
      </c>
      <c r="J59" s="9">
        <v>22204.26</v>
      </c>
      <c r="K59" s="9">
        <v>26060</v>
      </c>
      <c r="L59" s="9">
        <v>26731</v>
      </c>
      <c r="M59" s="9">
        <f>SUM(M56:M58)</f>
        <v>24414</v>
      </c>
      <c r="N59" s="9">
        <v>27000</v>
      </c>
      <c r="O59" s="9">
        <v>27000</v>
      </c>
      <c r="P59" s="9">
        <v>29880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</row>
    <row r="60" spans="1:605" ht="20.100000000000001" customHeight="1" x14ac:dyDescent="0.25">
      <c r="A60" s="1">
        <v>1</v>
      </c>
      <c r="B60" s="1">
        <v>41</v>
      </c>
      <c r="C60" s="3" t="s">
        <v>20</v>
      </c>
      <c r="D60" s="1">
        <v>4</v>
      </c>
      <c r="E60" s="1">
        <v>0</v>
      </c>
      <c r="F60" s="1"/>
      <c r="G60" s="1">
        <v>64</v>
      </c>
      <c r="H60" s="1" t="s">
        <v>16</v>
      </c>
      <c r="I60" s="5">
        <v>2030</v>
      </c>
      <c r="J60" s="5">
        <v>1250</v>
      </c>
      <c r="K60" s="5">
        <v>2100</v>
      </c>
      <c r="L60" s="5">
        <v>2100</v>
      </c>
      <c r="M60" s="5">
        <v>2100</v>
      </c>
      <c r="N60" s="5">
        <v>1200</v>
      </c>
      <c r="O60" s="5">
        <v>1200</v>
      </c>
      <c r="P60" s="5">
        <v>1200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</row>
    <row r="61" spans="1:605" s="10" customFormat="1" ht="20.100000000000001" customHeight="1" x14ac:dyDescent="0.25">
      <c r="A61" s="7">
        <v>1</v>
      </c>
      <c r="B61" s="7">
        <v>41</v>
      </c>
      <c r="C61" s="8" t="s">
        <v>20</v>
      </c>
      <c r="D61" s="7">
        <v>4</v>
      </c>
      <c r="E61" s="7">
        <v>0</v>
      </c>
      <c r="F61" s="7"/>
      <c r="G61" s="7"/>
      <c r="H61" s="7" t="s">
        <v>40</v>
      </c>
      <c r="I61" s="9">
        <v>2030</v>
      </c>
      <c r="J61" s="9">
        <v>1250</v>
      </c>
      <c r="K61" s="9">
        <v>2100</v>
      </c>
      <c r="L61" s="9">
        <v>2100</v>
      </c>
      <c r="M61" s="9">
        <v>2100</v>
      </c>
      <c r="N61" s="9">
        <v>1200</v>
      </c>
      <c r="O61" s="9">
        <v>1200</v>
      </c>
      <c r="P61" s="9">
        <v>1200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</row>
    <row r="62" spans="1:605" ht="20.100000000000001" customHeight="1" x14ac:dyDescent="0.25">
      <c r="A62" s="1">
        <v>1</v>
      </c>
      <c r="B62" s="1">
        <v>41</v>
      </c>
      <c r="C62" s="3" t="s">
        <v>20</v>
      </c>
      <c r="D62" s="1">
        <v>6</v>
      </c>
      <c r="E62" s="1">
        <v>0</v>
      </c>
      <c r="F62" s="1"/>
      <c r="G62" s="1">
        <v>63</v>
      </c>
      <c r="H62" s="1" t="s">
        <v>7</v>
      </c>
      <c r="I62" s="5">
        <v>1646.47</v>
      </c>
      <c r="J62" s="5">
        <v>2008.81</v>
      </c>
      <c r="K62" s="5">
        <v>1270</v>
      </c>
      <c r="L62" s="5">
        <v>1430</v>
      </c>
      <c r="M62" s="5">
        <v>1152</v>
      </c>
      <c r="N62" s="5">
        <v>1080</v>
      </c>
      <c r="O62" s="5">
        <v>1080</v>
      </c>
      <c r="P62" s="5">
        <v>1080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</row>
    <row r="63" spans="1:605" ht="20.100000000000001" customHeight="1" x14ac:dyDescent="0.25">
      <c r="A63" s="1">
        <v>1</v>
      </c>
      <c r="B63" s="1">
        <v>41</v>
      </c>
      <c r="C63" s="3" t="s">
        <v>20</v>
      </c>
      <c r="D63" s="1">
        <v>6</v>
      </c>
      <c r="E63" s="1">
        <v>0</v>
      </c>
      <c r="F63" s="1"/>
      <c r="G63" s="1">
        <v>65</v>
      </c>
      <c r="H63" s="1" t="s">
        <v>21</v>
      </c>
      <c r="I63" s="5">
        <v>1448.92</v>
      </c>
      <c r="J63" s="5">
        <v>1390.86</v>
      </c>
      <c r="K63" s="5">
        <v>1200</v>
      </c>
      <c r="L63" s="5">
        <v>1200</v>
      </c>
      <c r="M63" s="5">
        <v>1200</v>
      </c>
      <c r="N63" s="5">
        <v>1200</v>
      </c>
      <c r="O63" s="5">
        <v>1200</v>
      </c>
      <c r="P63" s="5">
        <v>1200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</row>
    <row r="64" spans="1:605" s="10" customFormat="1" ht="20.100000000000001" customHeight="1" x14ac:dyDescent="0.25">
      <c r="A64" s="7">
        <v>1</v>
      </c>
      <c r="B64" s="7">
        <v>41</v>
      </c>
      <c r="C64" s="8" t="s">
        <v>20</v>
      </c>
      <c r="D64" s="7">
        <v>6</v>
      </c>
      <c r="E64" s="7">
        <v>6</v>
      </c>
      <c r="F64" s="7"/>
      <c r="G64" s="7"/>
      <c r="H64" s="7" t="s">
        <v>41</v>
      </c>
      <c r="I64" s="9">
        <v>3095.39</v>
      </c>
      <c r="J64" s="9">
        <v>3399.67</v>
      </c>
      <c r="K64" s="9">
        <v>2470</v>
      </c>
      <c r="L64" s="9">
        <v>2630</v>
      </c>
      <c r="M64" s="9">
        <f>SUM(M62:M63)</f>
        <v>2352</v>
      </c>
      <c r="N64" s="9">
        <v>2280</v>
      </c>
      <c r="O64" s="9">
        <v>2280</v>
      </c>
      <c r="P64" s="9">
        <v>2280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</row>
    <row r="65" spans="1:127" ht="20.100000000000001" customHeight="1" x14ac:dyDescent="0.25">
      <c r="A65" s="1">
        <v>1</v>
      </c>
      <c r="B65" s="1">
        <v>41</v>
      </c>
      <c r="C65" s="3" t="s">
        <v>20</v>
      </c>
      <c r="D65" s="1">
        <v>7</v>
      </c>
      <c r="E65" s="1">
        <v>0</v>
      </c>
      <c r="F65" s="1"/>
      <c r="G65" s="1">
        <v>64</v>
      </c>
      <c r="H65" s="1" t="s">
        <v>16</v>
      </c>
      <c r="I65" s="5">
        <v>578.03</v>
      </c>
      <c r="J65" s="5">
        <v>819.47</v>
      </c>
      <c r="K65" s="5">
        <v>500</v>
      </c>
      <c r="L65" s="5">
        <v>1040</v>
      </c>
      <c r="M65" s="5">
        <v>1039.6199999999999</v>
      </c>
      <c r="N65" s="5">
        <v>500</v>
      </c>
      <c r="O65" s="5">
        <v>500</v>
      </c>
      <c r="P65" s="5">
        <v>500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</row>
    <row r="66" spans="1:127" s="10" customFormat="1" ht="20.100000000000001" customHeight="1" x14ac:dyDescent="0.25">
      <c r="A66" s="7">
        <v>1</v>
      </c>
      <c r="B66" s="7">
        <v>41</v>
      </c>
      <c r="C66" s="8" t="s">
        <v>20</v>
      </c>
      <c r="D66" s="7">
        <v>7</v>
      </c>
      <c r="E66" s="7">
        <v>0</v>
      </c>
      <c r="F66" s="7"/>
      <c r="G66" s="7"/>
      <c r="H66" s="7" t="s">
        <v>42</v>
      </c>
      <c r="I66" s="9">
        <v>578.03</v>
      </c>
      <c r="J66" s="9">
        <v>819.47</v>
      </c>
      <c r="K66" s="9">
        <v>500</v>
      </c>
      <c r="L66" s="9">
        <v>1040</v>
      </c>
      <c r="M66" s="9">
        <v>1039.6199999999999</v>
      </c>
      <c r="N66" s="9">
        <v>500</v>
      </c>
      <c r="O66" s="9">
        <v>500</v>
      </c>
      <c r="P66" s="9">
        <v>500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</row>
    <row r="67" spans="1:127" ht="20.100000000000001" customHeight="1" x14ac:dyDescent="0.25">
      <c r="A67" s="1">
        <v>1</v>
      </c>
      <c r="B67" s="1" t="s">
        <v>22</v>
      </c>
      <c r="C67" s="3" t="s">
        <v>13</v>
      </c>
      <c r="D67" s="1">
        <v>6</v>
      </c>
      <c r="E67" s="1">
        <v>0</v>
      </c>
      <c r="F67" s="1">
        <v>1</v>
      </c>
      <c r="G67" s="1">
        <v>63</v>
      </c>
      <c r="H67" s="1" t="s">
        <v>7</v>
      </c>
      <c r="I67" s="5">
        <v>4569.83</v>
      </c>
      <c r="J67" s="5">
        <v>5867.87</v>
      </c>
      <c r="K67" s="5">
        <v>5400</v>
      </c>
      <c r="L67" s="5">
        <v>5400</v>
      </c>
      <c r="M67" s="5">
        <v>6800</v>
      </c>
      <c r="N67" s="5">
        <v>7800</v>
      </c>
      <c r="O67" s="5">
        <v>7800</v>
      </c>
      <c r="P67" s="5">
        <v>7800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</row>
    <row r="68" spans="1:127" s="10" customFormat="1" ht="20.100000000000001" customHeight="1" x14ac:dyDescent="0.25">
      <c r="A68" s="7">
        <v>1</v>
      </c>
      <c r="B68" s="7" t="s">
        <v>22</v>
      </c>
      <c r="C68" s="8" t="s">
        <v>13</v>
      </c>
      <c r="D68" s="7">
        <v>6</v>
      </c>
      <c r="E68" s="7">
        <v>0</v>
      </c>
      <c r="F68" s="7">
        <v>1</v>
      </c>
      <c r="G68" s="7"/>
      <c r="H68" s="7" t="s">
        <v>43</v>
      </c>
      <c r="I68" s="9">
        <f>I20+I22+I24+I26+I28+I30+I33+I37+I39+I41+I43+I46+I48+I51+I55+I59+I61+I64+I66</f>
        <v>314834.85000000009</v>
      </c>
      <c r="J68" s="9">
        <v>5867.87</v>
      </c>
      <c r="K68" s="9">
        <v>5400</v>
      </c>
      <c r="L68" s="9">
        <v>5400</v>
      </c>
      <c r="M68" s="9">
        <v>6800</v>
      </c>
      <c r="N68" s="9">
        <v>7800</v>
      </c>
      <c r="O68" s="9">
        <v>7800</v>
      </c>
      <c r="P68" s="9">
        <v>7800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</row>
    <row r="69" spans="1:127" s="16" customFormat="1" ht="39.950000000000003" customHeight="1" x14ac:dyDescent="0.25">
      <c r="A69" s="14"/>
      <c r="B69" s="14"/>
      <c r="C69" s="15"/>
      <c r="D69" s="14"/>
      <c r="E69" s="14"/>
      <c r="F69" s="14"/>
      <c r="G69" s="14"/>
      <c r="H69" s="14" t="s">
        <v>44</v>
      </c>
      <c r="I69" s="25">
        <v>328806.64</v>
      </c>
      <c r="J69" s="25">
        <v>403388.07</v>
      </c>
      <c r="K69" s="25">
        <v>434492</v>
      </c>
      <c r="L69" s="25">
        <v>437924.29</v>
      </c>
      <c r="M69" s="25">
        <f>M20+M22+M24+M26+M28+M30+M33+M37+M39+M41+M43+M46+M48+M51+M55+M59+M61+M64+M66+M68</f>
        <v>380667.93</v>
      </c>
      <c r="N69" s="25">
        <v>443537</v>
      </c>
      <c r="O69" s="25">
        <v>442617</v>
      </c>
      <c r="P69" s="25">
        <v>447705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</row>
    <row r="70" spans="1:127" s="32" customFormat="1" ht="20.100000000000001" customHeight="1" x14ac:dyDescent="0.45">
      <c r="A70" s="28">
        <v>2</v>
      </c>
      <c r="B70" s="28">
        <v>111</v>
      </c>
      <c r="C70" s="30" t="s">
        <v>12</v>
      </c>
      <c r="D70" s="28">
        <v>2</v>
      </c>
      <c r="E70" s="28">
        <v>0</v>
      </c>
      <c r="F70" s="28"/>
      <c r="G70" s="28">
        <v>71</v>
      </c>
      <c r="H70" s="31"/>
      <c r="I70" s="27"/>
      <c r="J70" s="27"/>
      <c r="K70" s="27"/>
      <c r="L70" s="29">
        <v>60000</v>
      </c>
      <c r="M70" s="29">
        <v>60000</v>
      </c>
      <c r="N70" s="27"/>
      <c r="O70" s="27"/>
      <c r="P70" s="29"/>
    </row>
    <row r="71" spans="1:127" s="32" customFormat="1" ht="20.100000000000001" customHeight="1" x14ac:dyDescent="0.25">
      <c r="A71" s="28">
        <v>2</v>
      </c>
      <c r="B71" s="28">
        <v>111</v>
      </c>
      <c r="C71" s="30" t="s">
        <v>19</v>
      </c>
      <c r="D71" s="28">
        <v>3</v>
      </c>
      <c r="E71" s="28">
        <v>0</v>
      </c>
      <c r="F71" s="28"/>
      <c r="G71" s="28">
        <v>71</v>
      </c>
      <c r="H71" s="28" t="s">
        <v>58</v>
      </c>
      <c r="I71" s="29">
        <v>13950</v>
      </c>
      <c r="J71" s="29"/>
      <c r="K71" s="29"/>
      <c r="L71" s="29" t="s">
        <v>23</v>
      </c>
      <c r="M71" s="29" t="s">
        <v>23</v>
      </c>
      <c r="N71" s="29"/>
      <c r="O71" s="29"/>
      <c r="P71" s="29"/>
    </row>
    <row r="72" spans="1:127" s="37" customFormat="1" ht="20.100000000000001" customHeight="1" x14ac:dyDescent="0.25">
      <c r="A72" s="33">
        <v>2</v>
      </c>
      <c r="B72" s="33">
        <v>111</v>
      </c>
      <c r="C72" s="34"/>
      <c r="D72" s="33"/>
      <c r="E72" s="33"/>
      <c r="F72" s="33"/>
      <c r="G72" s="33"/>
      <c r="H72" s="33"/>
      <c r="I72" s="35">
        <f>SUM(I70:I71)</f>
        <v>13950</v>
      </c>
      <c r="J72" s="35"/>
      <c r="K72" s="35"/>
      <c r="L72" s="35">
        <f>SUM(L70:L71)</f>
        <v>60000</v>
      </c>
      <c r="M72" s="35">
        <f>SUM(M70:M71)</f>
        <v>60000</v>
      </c>
      <c r="N72" s="35"/>
      <c r="O72" s="35"/>
      <c r="P72" s="35"/>
      <c r="Q72" s="32"/>
      <c r="R72" s="32"/>
      <c r="S72" s="32"/>
      <c r="T72" s="32"/>
      <c r="U72" s="32"/>
      <c r="V72" s="32"/>
      <c r="W72" s="32"/>
      <c r="X72" s="32"/>
      <c r="Y72" s="32"/>
      <c r="Z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</row>
    <row r="73" spans="1:127" s="32" customFormat="1" ht="20.100000000000001" customHeight="1" x14ac:dyDescent="0.25">
      <c r="A73" s="28">
        <v>2</v>
      </c>
      <c r="B73" s="28">
        <v>41</v>
      </c>
      <c r="C73" s="30" t="s">
        <v>6</v>
      </c>
      <c r="D73" s="28">
        <v>1</v>
      </c>
      <c r="E73" s="28">
        <v>1</v>
      </c>
      <c r="F73" s="28"/>
      <c r="G73" s="28">
        <v>71</v>
      </c>
      <c r="H73" s="28" t="s">
        <v>62</v>
      </c>
      <c r="I73" s="29">
        <v>3627.18</v>
      </c>
      <c r="J73" s="29"/>
      <c r="K73" s="29"/>
      <c r="L73" s="29"/>
      <c r="M73" s="29"/>
      <c r="N73" s="29">
        <v>4000</v>
      </c>
      <c r="O73" s="29"/>
      <c r="P73" s="29"/>
    </row>
    <row r="74" spans="1:127" s="32" customFormat="1" ht="20.100000000000001" customHeight="1" x14ac:dyDescent="0.25">
      <c r="A74" s="28">
        <v>2</v>
      </c>
      <c r="B74" s="28">
        <v>41</v>
      </c>
      <c r="C74" s="30" t="s">
        <v>11</v>
      </c>
      <c r="D74" s="28">
        <v>1</v>
      </c>
      <c r="E74" s="28">
        <v>0</v>
      </c>
      <c r="F74" s="28"/>
      <c r="G74" s="28">
        <v>71</v>
      </c>
      <c r="H74" s="28" t="s">
        <v>56</v>
      </c>
      <c r="I74" s="27"/>
      <c r="J74" s="27"/>
      <c r="K74" s="27"/>
      <c r="L74" s="29"/>
      <c r="M74" s="29"/>
      <c r="N74" s="27">
        <v>4500</v>
      </c>
      <c r="O74" s="27"/>
      <c r="P74" s="29"/>
    </row>
    <row r="75" spans="1:127" s="32" customFormat="1" ht="20.100000000000001" customHeight="1" x14ac:dyDescent="0.25">
      <c r="A75" s="28">
        <v>2</v>
      </c>
      <c r="B75" s="28">
        <v>41</v>
      </c>
      <c r="C75" s="30" t="s">
        <v>11</v>
      </c>
      <c r="D75" s="28">
        <v>2</v>
      </c>
      <c r="E75" s="28">
        <v>0</v>
      </c>
      <c r="F75" s="28"/>
      <c r="G75" s="28">
        <v>71</v>
      </c>
      <c r="H75" s="28" t="s">
        <v>57</v>
      </c>
      <c r="I75" s="27">
        <v>2877.6</v>
      </c>
      <c r="J75" s="27"/>
      <c r="K75" s="27"/>
      <c r="L75" s="29"/>
      <c r="M75" s="29"/>
      <c r="N75" s="27"/>
      <c r="O75" s="27"/>
      <c r="P75" s="29"/>
    </row>
    <row r="76" spans="1:127" s="32" customFormat="1" ht="20.100000000000001" customHeight="1" x14ac:dyDescent="0.25">
      <c r="A76" s="28">
        <v>2</v>
      </c>
      <c r="B76" s="28">
        <v>41</v>
      </c>
      <c r="C76" s="30" t="s">
        <v>12</v>
      </c>
      <c r="D76" s="28">
        <v>2</v>
      </c>
      <c r="E76" s="28">
        <v>0</v>
      </c>
      <c r="F76" s="28"/>
      <c r="G76" s="28">
        <v>71</v>
      </c>
      <c r="H76" s="28" t="s">
        <v>63</v>
      </c>
      <c r="I76" s="27"/>
      <c r="J76" s="27">
        <v>8281.56</v>
      </c>
      <c r="K76" s="27" t="s">
        <v>23</v>
      </c>
      <c r="L76" s="29">
        <v>14633.97</v>
      </c>
      <c r="M76" s="29">
        <v>14008.97</v>
      </c>
      <c r="N76" s="27">
        <v>29000</v>
      </c>
      <c r="O76" s="27"/>
      <c r="P76" s="29"/>
    </row>
    <row r="77" spans="1:127" s="32" customFormat="1" ht="20.100000000000001" customHeight="1" x14ac:dyDescent="0.25">
      <c r="A77" s="28">
        <v>2</v>
      </c>
      <c r="B77" s="28">
        <v>41</v>
      </c>
      <c r="C77" s="30" t="s">
        <v>19</v>
      </c>
      <c r="D77" s="28">
        <v>1</v>
      </c>
      <c r="E77" s="28">
        <v>0</v>
      </c>
      <c r="F77" s="28"/>
      <c r="G77" s="28">
        <v>71</v>
      </c>
      <c r="H77" s="28" t="s">
        <v>59</v>
      </c>
      <c r="I77" s="27"/>
      <c r="J77" s="27">
        <v>823</v>
      </c>
      <c r="K77" s="27"/>
      <c r="L77" s="29"/>
      <c r="M77" s="29"/>
      <c r="N77" s="27" t="s">
        <v>23</v>
      </c>
      <c r="O77" s="27"/>
      <c r="P77" s="29"/>
    </row>
    <row r="78" spans="1:127" s="37" customFormat="1" ht="20.100000000000001" customHeight="1" x14ac:dyDescent="0.25">
      <c r="A78" s="33">
        <v>2</v>
      </c>
      <c r="B78" s="33">
        <v>41</v>
      </c>
      <c r="C78" s="34" t="s">
        <v>23</v>
      </c>
      <c r="D78" s="33" t="s">
        <v>23</v>
      </c>
      <c r="E78" s="33" t="s">
        <v>23</v>
      </c>
      <c r="F78" s="33"/>
      <c r="G78" s="33"/>
      <c r="H78" s="33"/>
      <c r="I78" s="36">
        <f>SUM(I73:I77)</f>
        <v>6504.78</v>
      </c>
      <c r="J78" s="36">
        <f>SUM(J73:J77)</f>
        <v>9104.56</v>
      </c>
      <c r="K78" s="36"/>
      <c r="L78" s="35">
        <f>SUM(L74:L77)</f>
        <v>14633.97</v>
      </c>
      <c r="M78" s="35">
        <f>SUM(M74:M77)</f>
        <v>14008.97</v>
      </c>
      <c r="N78" s="36">
        <f>SUM(N73:N77)</f>
        <v>37500</v>
      </c>
      <c r="O78" s="36"/>
      <c r="P78" s="35"/>
      <c r="Q78" s="32"/>
      <c r="R78" s="32"/>
      <c r="S78" s="32"/>
      <c r="T78" s="32"/>
      <c r="U78" s="32"/>
      <c r="V78" s="32"/>
      <c r="W78" s="32"/>
      <c r="X78" s="32"/>
      <c r="Y78" s="32"/>
      <c r="Z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</row>
    <row r="79" spans="1:127" s="32" customFormat="1" ht="20.100000000000001" customHeight="1" x14ac:dyDescent="0.25">
      <c r="A79" s="28">
        <v>2</v>
      </c>
      <c r="B79" s="28">
        <v>46</v>
      </c>
      <c r="C79" s="30" t="s">
        <v>6</v>
      </c>
      <c r="D79" s="28">
        <v>1</v>
      </c>
      <c r="E79" s="28">
        <v>1</v>
      </c>
      <c r="F79" s="28"/>
      <c r="G79" s="28">
        <v>71</v>
      </c>
      <c r="H79" s="28" t="s">
        <v>60</v>
      </c>
      <c r="I79" s="27"/>
      <c r="J79" s="27"/>
      <c r="K79" s="27"/>
      <c r="L79" s="29">
        <v>5000</v>
      </c>
      <c r="M79" s="29">
        <v>5000</v>
      </c>
      <c r="N79" s="27"/>
      <c r="O79" s="27"/>
      <c r="P79" s="29"/>
    </row>
    <row r="80" spans="1:127" s="32" customFormat="1" ht="20.100000000000001" customHeight="1" x14ac:dyDescent="0.25">
      <c r="A80" s="28">
        <v>2</v>
      </c>
      <c r="B80" s="28">
        <v>46</v>
      </c>
      <c r="C80" s="30" t="s">
        <v>11</v>
      </c>
      <c r="D80" s="28">
        <v>1</v>
      </c>
      <c r="E80" s="28">
        <v>0</v>
      </c>
      <c r="F80" s="28"/>
      <c r="G80" s="28">
        <v>71</v>
      </c>
      <c r="H80" s="28" t="s">
        <v>61</v>
      </c>
      <c r="I80" s="27">
        <v>90</v>
      </c>
      <c r="J80" s="27"/>
      <c r="K80" s="27"/>
      <c r="L80" s="29"/>
      <c r="M80" s="29"/>
      <c r="N80" s="27"/>
      <c r="O80" s="27"/>
      <c r="P80" s="29"/>
    </row>
    <row r="81" spans="1:127" s="32" customFormat="1" ht="20.100000000000001" customHeight="1" x14ac:dyDescent="0.25">
      <c r="A81" s="28">
        <v>2</v>
      </c>
      <c r="B81" s="28">
        <v>46</v>
      </c>
      <c r="C81" s="30" t="s">
        <v>11</v>
      </c>
      <c r="D81" s="28">
        <v>2</v>
      </c>
      <c r="E81" s="28">
        <v>0</v>
      </c>
      <c r="F81" s="28"/>
      <c r="G81" s="28">
        <v>71</v>
      </c>
      <c r="H81" s="28" t="s">
        <v>64</v>
      </c>
      <c r="I81" s="27"/>
      <c r="J81" s="27">
        <v>1590.36</v>
      </c>
      <c r="K81" s="27"/>
      <c r="L81" s="29"/>
      <c r="M81" s="29"/>
      <c r="N81" s="27"/>
      <c r="O81" s="27"/>
      <c r="P81" s="29"/>
    </row>
    <row r="82" spans="1:127" s="32" customFormat="1" ht="20.100000000000001" customHeight="1" x14ac:dyDescent="0.25">
      <c r="A82" s="28">
        <v>2</v>
      </c>
      <c r="B82" s="28">
        <v>46</v>
      </c>
      <c r="C82" s="30" t="s">
        <v>12</v>
      </c>
      <c r="D82" s="28">
        <v>2</v>
      </c>
      <c r="E82" s="28">
        <v>0</v>
      </c>
      <c r="F82" s="28"/>
      <c r="G82" s="28">
        <v>71</v>
      </c>
      <c r="H82" s="28" t="s">
        <v>65</v>
      </c>
      <c r="I82" s="27"/>
      <c r="J82" s="27">
        <v>45718</v>
      </c>
      <c r="K82" s="27">
        <v>29000</v>
      </c>
      <c r="L82" s="29">
        <v>30884</v>
      </c>
      <c r="M82" s="29">
        <v>30883</v>
      </c>
      <c r="N82" s="27"/>
      <c r="O82" s="27"/>
      <c r="P82" s="29"/>
    </row>
    <row r="83" spans="1:127" s="32" customFormat="1" ht="20.100000000000001" customHeight="1" x14ac:dyDescent="0.25">
      <c r="A83" s="28">
        <v>2</v>
      </c>
      <c r="B83" s="28">
        <v>46</v>
      </c>
      <c r="C83" s="30" t="s">
        <v>19</v>
      </c>
      <c r="D83" s="28">
        <v>3</v>
      </c>
      <c r="E83" s="28">
        <v>0</v>
      </c>
      <c r="F83" s="28"/>
      <c r="G83" s="28">
        <v>71</v>
      </c>
      <c r="H83" s="28" t="s">
        <v>66</v>
      </c>
      <c r="I83" s="27">
        <v>4037.9</v>
      </c>
      <c r="J83" s="27"/>
      <c r="K83" s="27"/>
      <c r="L83" s="29"/>
      <c r="M83" s="29"/>
      <c r="N83" s="27"/>
      <c r="O83" s="27"/>
      <c r="P83" s="29"/>
    </row>
    <row r="84" spans="1:127" s="32" customFormat="1" ht="20.100000000000001" customHeight="1" x14ac:dyDescent="0.25">
      <c r="A84" s="28">
        <v>2</v>
      </c>
      <c r="B84" s="28">
        <v>46</v>
      </c>
      <c r="C84" s="30" t="s">
        <v>13</v>
      </c>
      <c r="D84" s="28">
        <v>1</v>
      </c>
      <c r="E84" s="28">
        <v>1</v>
      </c>
      <c r="F84" s="28">
        <v>1</v>
      </c>
      <c r="G84" s="28">
        <v>71</v>
      </c>
      <c r="H84" s="28" t="s">
        <v>67</v>
      </c>
      <c r="I84" s="27"/>
      <c r="J84" s="27">
        <v>32042.22</v>
      </c>
      <c r="K84" s="27"/>
      <c r="L84" s="29"/>
      <c r="M84" s="29"/>
      <c r="N84" s="27"/>
      <c r="O84" s="27"/>
      <c r="P84" s="29"/>
    </row>
    <row r="85" spans="1:127" s="32" customFormat="1" ht="20.100000000000001" customHeight="1" x14ac:dyDescent="0.25">
      <c r="A85" s="28">
        <v>2</v>
      </c>
      <c r="B85" s="28">
        <v>46</v>
      </c>
      <c r="C85" s="30" t="s">
        <v>13</v>
      </c>
      <c r="D85" s="28">
        <v>6</v>
      </c>
      <c r="E85" s="28">
        <v>0</v>
      </c>
      <c r="F85" s="28">
        <v>1</v>
      </c>
      <c r="G85" s="28">
        <v>71</v>
      </c>
      <c r="H85" s="28" t="s">
        <v>68</v>
      </c>
      <c r="I85" s="27"/>
      <c r="J85" s="27">
        <v>27346</v>
      </c>
      <c r="K85" s="27"/>
      <c r="L85" s="29"/>
      <c r="M85" s="29"/>
      <c r="N85" s="27"/>
      <c r="O85" s="27"/>
      <c r="P85" s="29"/>
    </row>
    <row r="86" spans="1:127" s="37" customFormat="1" ht="20.100000000000001" customHeight="1" x14ac:dyDescent="0.25">
      <c r="A86" s="33">
        <v>2</v>
      </c>
      <c r="B86" s="33">
        <v>46</v>
      </c>
      <c r="C86" s="34"/>
      <c r="D86" s="33"/>
      <c r="E86" s="33"/>
      <c r="F86" s="33"/>
      <c r="G86" s="33"/>
      <c r="H86" s="33"/>
      <c r="I86" s="36">
        <f>SUM(I80:I85)</f>
        <v>4127.8999999999996</v>
      </c>
      <c r="J86" s="35">
        <f>SUM(J81:J85)</f>
        <v>106696.58</v>
      </c>
      <c r="K86" s="36">
        <v>29000</v>
      </c>
      <c r="L86" s="35">
        <f>SUM(L79:L85)</f>
        <v>35884</v>
      </c>
      <c r="M86" s="35">
        <f>SUM(M79:M85)</f>
        <v>35883</v>
      </c>
      <c r="N86" s="36"/>
      <c r="O86" s="36"/>
      <c r="P86" s="35"/>
      <c r="Q86" s="32"/>
      <c r="R86" s="32"/>
      <c r="S86" s="32"/>
      <c r="T86" s="32"/>
      <c r="U86" s="32"/>
      <c r="V86" s="32"/>
      <c r="W86" s="32"/>
      <c r="X86" s="32"/>
      <c r="Y86" s="32"/>
      <c r="Z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</row>
    <row r="87" spans="1:127" s="32" customFormat="1" ht="20.100000000000001" customHeight="1" x14ac:dyDescent="0.25">
      <c r="A87" s="28">
        <v>2</v>
      </c>
      <c r="B87" s="28"/>
      <c r="C87" s="30"/>
      <c r="D87" s="28"/>
      <c r="E87" s="28"/>
      <c r="F87" s="28"/>
      <c r="G87" s="28"/>
      <c r="H87" s="28"/>
      <c r="I87" s="27"/>
      <c r="J87" s="27"/>
      <c r="K87" s="27"/>
      <c r="L87" s="29"/>
      <c r="M87" s="29"/>
      <c r="N87" s="27"/>
      <c r="O87" s="27"/>
      <c r="P87" s="29"/>
    </row>
    <row r="88" spans="1:127" ht="20.100000000000001" customHeight="1" x14ac:dyDescent="0.25">
      <c r="A88" s="1">
        <v>3</v>
      </c>
      <c r="B88" s="1">
        <v>41</v>
      </c>
      <c r="C88" s="3" t="s">
        <v>6</v>
      </c>
      <c r="D88" s="1">
        <v>7</v>
      </c>
      <c r="E88" s="1">
        <v>0</v>
      </c>
      <c r="F88" s="1"/>
      <c r="G88" s="1">
        <v>82</v>
      </c>
      <c r="H88" s="1" t="s">
        <v>45</v>
      </c>
      <c r="I88" s="5">
        <v>6730.28</v>
      </c>
      <c r="J88" s="5">
        <v>6788.34</v>
      </c>
      <c r="K88" s="5">
        <v>6400</v>
      </c>
      <c r="L88" s="5">
        <v>6400</v>
      </c>
      <c r="M88" s="5">
        <v>5147.58</v>
      </c>
      <c r="N88" s="5">
        <v>6400</v>
      </c>
      <c r="O88" s="5">
        <v>6400</v>
      </c>
      <c r="P88" s="5">
        <v>6400</v>
      </c>
      <c r="Q88" s="38" t="s">
        <v>23</v>
      </c>
      <c r="R88" s="24"/>
      <c r="S88" s="24"/>
      <c r="T88" s="24"/>
      <c r="U88" s="24"/>
      <c r="V88" s="24"/>
      <c r="W88" s="24"/>
      <c r="X88" s="24"/>
      <c r="Y88" s="24"/>
      <c r="Z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</row>
    <row r="89" spans="1:127" s="24" customFormat="1" ht="20.100000000000001" customHeight="1" x14ac:dyDescent="0.25">
      <c r="A89" s="21">
        <v>3</v>
      </c>
      <c r="B89" s="21">
        <v>52</v>
      </c>
      <c r="C89" s="22" t="s">
        <v>6</v>
      </c>
      <c r="D89" s="21">
        <v>7</v>
      </c>
      <c r="E89" s="21">
        <v>0</v>
      </c>
      <c r="F89" s="21"/>
      <c r="G89" s="21">
        <v>82</v>
      </c>
      <c r="H89" s="21" t="s">
        <v>46</v>
      </c>
      <c r="I89" s="23">
        <v>178330.12</v>
      </c>
      <c r="J89" s="23"/>
      <c r="K89" s="23"/>
      <c r="L89" s="23"/>
      <c r="M89" s="23" t="s">
        <v>23</v>
      </c>
      <c r="N89" s="23" t="s">
        <v>23</v>
      </c>
      <c r="O89" s="23" t="s">
        <v>23</v>
      </c>
      <c r="P89" s="23"/>
    </row>
    <row r="90" spans="1:127" s="10" customFormat="1" ht="20.100000000000001" customHeight="1" x14ac:dyDescent="0.25">
      <c r="A90" s="7">
        <v>3</v>
      </c>
      <c r="B90" s="7"/>
      <c r="C90" s="8"/>
      <c r="D90" s="7"/>
      <c r="E90" s="7"/>
      <c r="F90" s="7"/>
      <c r="G90" s="7"/>
      <c r="H90" s="7"/>
      <c r="I90" s="9">
        <f>SUM(I88:I89)</f>
        <v>185060.4</v>
      </c>
      <c r="J90" s="9">
        <v>6788.34</v>
      </c>
      <c r="K90" s="9">
        <v>6400</v>
      </c>
      <c r="L90" s="9">
        <v>6400</v>
      </c>
      <c r="M90" s="9">
        <f>SUM(M88:M89)</f>
        <v>5147.58</v>
      </c>
      <c r="N90" s="9">
        <f>SUM(N88:N89)</f>
        <v>6400</v>
      </c>
      <c r="O90" s="9">
        <f>SUM(O88:O89)</f>
        <v>6400</v>
      </c>
      <c r="P90" s="9">
        <v>6400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</row>
    <row r="91" spans="1:127" s="16" customFormat="1" ht="39.950000000000003" customHeight="1" x14ac:dyDescent="0.25">
      <c r="A91" s="14"/>
      <c r="B91" s="14"/>
      <c r="C91" s="15"/>
      <c r="D91" s="14"/>
      <c r="E91" s="14"/>
      <c r="F91" s="14"/>
      <c r="G91" s="14"/>
      <c r="H91" s="14" t="s">
        <v>47</v>
      </c>
      <c r="I91" s="25">
        <f>I69+I72+I78+I86+I90</f>
        <v>538449.72000000009</v>
      </c>
      <c r="J91" s="25">
        <f>J69+J78+J86+J90</f>
        <v>525977.55000000005</v>
      </c>
      <c r="K91" s="25">
        <f>K69+K86+K90</f>
        <v>469892</v>
      </c>
      <c r="L91" s="25">
        <f>L69+L72+L78+L86+L90</f>
        <v>554842.26</v>
      </c>
      <c r="M91" s="25">
        <f>M69+M72+M78+M86+M90</f>
        <v>495707.48</v>
      </c>
      <c r="N91" s="25">
        <f>N69+N78+N90</f>
        <v>487437</v>
      </c>
      <c r="O91" s="25">
        <f>O69+O90</f>
        <v>449017</v>
      </c>
      <c r="P91" s="25">
        <f>P69+P90</f>
        <v>454105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</row>
    <row r="92" spans="1:127" s="11" customFormat="1" x14ac:dyDescent="0.25">
      <c r="C92" s="12"/>
      <c r="I92" s="39"/>
      <c r="J92" s="13"/>
      <c r="K92" s="13"/>
      <c r="L92" s="13"/>
      <c r="M92" s="13"/>
      <c r="N92" s="13"/>
      <c r="O92" s="13"/>
      <c r="P92" s="13"/>
      <c r="Q92" s="41"/>
      <c r="R92" s="41"/>
      <c r="S92" s="41"/>
      <c r="T92" s="41"/>
      <c r="U92" s="41"/>
      <c r="V92" s="41"/>
      <c r="W92" s="41"/>
      <c r="X92" s="41"/>
      <c r="Y92" s="41"/>
      <c r="Z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</row>
    <row r="93" spans="1:127" s="11" customFormat="1" x14ac:dyDescent="0.25">
      <c r="C93" s="12"/>
      <c r="I93" s="13"/>
      <c r="J93" s="13"/>
      <c r="K93" s="13"/>
      <c r="L93" s="13"/>
      <c r="M93" s="13"/>
      <c r="N93" s="13"/>
      <c r="O93" s="13"/>
      <c r="P93" s="13"/>
      <c r="Q93" s="41"/>
      <c r="R93" s="41"/>
      <c r="S93" s="41"/>
      <c r="T93" s="41"/>
      <c r="U93" s="41"/>
      <c r="V93" s="41"/>
      <c r="W93" s="41"/>
      <c r="X93" s="41"/>
      <c r="Y93" s="41"/>
      <c r="Z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</row>
    <row r="94" spans="1:127" s="11" customFormat="1" x14ac:dyDescent="0.25">
      <c r="C94" s="12"/>
      <c r="I94" s="13"/>
      <c r="J94" s="13"/>
      <c r="K94" s="13"/>
      <c r="L94" s="13"/>
      <c r="M94" s="13"/>
      <c r="N94" s="13"/>
      <c r="O94" s="13"/>
      <c r="P94" s="13"/>
      <c r="Q94" s="41"/>
      <c r="R94" s="41"/>
      <c r="S94" s="41"/>
      <c r="T94" s="41"/>
      <c r="U94" s="41"/>
      <c r="V94" s="41"/>
      <c r="W94" s="41"/>
      <c r="X94" s="41"/>
      <c r="Y94" s="41"/>
      <c r="Z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</row>
    <row r="95" spans="1:127" s="11" customFormat="1" x14ac:dyDescent="0.25">
      <c r="C95" s="12"/>
      <c r="I95" s="13"/>
      <c r="J95" s="13"/>
      <c r="K95" s="13"/>
      <c r="L95" s="13"/>
      <c r="M95" s="13"/>
      <c r="N95" s="13"/>
      <c r="O95" s="13"/>
      <c r="P95" s="13"/>
      <c r="Q95" s="41"/>
      <c r="R95" s="41"/>
      <c r="S95" s="41"/>
      <c r="T95" s="41"/>
      <c r="U95" s="41"/>
      <c r="V95" s="41"/>
      <c r="W95" s="41"/>
      <c r="X95" s="41"/>
      <c r="Y95" s="41"/>
      <c r="Z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</row>
    <row r="96" spans="1:127" s="11" customFormat="1" x14ac:dyDescent="0.25">
      <c r="C96" s="12"/>
      <c r="I96" s="13"/>
      <c r="J96" s="13"/>
      <c r="K96" s="13"/>
      <c r="L96" s="13"/>
      <c r="M96" s="13"/>
      <c r="N96" s="13"/>
      <c r="O96" s="13"/>
      <c r="P96" s="13"/>
      <c r="Q96" s="41"/>
      <c r="R96" s="41"/>
      <c r="S96" s="41"/>
      <c r="T96" s="41"/>
      <c r="U96" s="41"/>
      <c r="V96" s="41"/>
      <c r="W96" s="41"/>
      <c r="X96" s="41"/>
      <c r="Y96" s="41"/>
      <c r="Z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</row>
    <row r="97" spans="3:127" s="11" customFormat="1" x14ac:dyDescent="0.25">
      <c r="C97" s="12"/>
      <c r="I97" s="13"/>
      <c r="J97" s="13"/>
      <c r="K97" s="13"/>
      <c r="L97" s="13"/>
      <c r="M97" s="13"/>
      <c r="N97" s="13"/>
      <c r="O97" s="13"/>
      <c r="P97" s="13"/>
      <c r="Q97" s="41"/>
      <c r="R97" s="41"/>
      <c r="S97" s="41"/>
      <c r="T97" s="41"/>
      <c r="U97" s="41"/>
      <c r="V97" s="41"/>
      <c r="W97" s="41"/>
      <c r="X97" s="41"/>
      <c r="Y97" s="41"/>
      <c r="Z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</row>
    <row r="98" spans="3:127" s="11" customFormat="1" x14ac:dyDescent="0.25">
      <c r="C98" s="12"/>
      <c r="I98" s="13"/>
      <c r="J98" s="13"/>
      <c r="K98" s="13"/>
      <c r="L98" s="13"/>
      <c r="M98" s="13"/>
      <c r="N98" s="13"/>
      <c r="O98" s="13"/>
      <c r="P98" s="13"/>
      <c r="Q98" s="41"/>
      <c r="R98" s="41"/>
      <c r="S98" s="41"/>
      <c r="T98" s="41"/>
      <c r="U98" s="41"/>
      <c r="V98" s="41"/>
      <c r="W98" s="41"/>
      <c r="X98" s="41"/>
      <c r="Y98" s="41"/>
      <c r="Z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</row>
    <row r="99" spans="3:127" s="11" customFormat="1" x14ac:dyDescent="0.25">
      <c r="C99" s="12"/>
      <c r="I99" s="13"/>
      <c r="J99" s="13"/>
      <c r="K99" s="13"/>
      <c r="L99" s="13"/>
      <c r="M99" s="13"/>
      <c r="N99" s="13"/>
      <c r="O99" s="13"/>
      <c r="P99" s="13"/>
      <c r="Q99" s="41"/>
      <c r="R99" s="41"/>
      <c r="S99" s="41"/>
      <c r="T99" s="41"/>
      <c r="U99" s="41"/>
      <c r="V99" s="41"/>
      <c r="W99" s="41"/>
      <c r="X99" s="41"/>
      <c r="Y99" s="41"/>
      <c r="Z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</row>
    <row r="100" spans="3:127" s="11" customFormat="1" x14ac:dyDescent="0.25">
      <c r="C100" s="12"/>
      <c r="I100" s="13"/>
      <c r="J100" s="13"/>
      <c r="K100" s="13"/>
      <c r="L100" s="13"/>
      <c r="M100" s="13"/>
      <c r="N100" s="13"/>
      <c r="O100" s="13"/>
      <c r="P100" s="13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</row>
    <row r="101" spans="3:127" s="11" customFormat="1" x14ac:dyDescent="0.25">
      <c r="C101" s="12"/>
      <c r="I101" s="13"/>
      <c r="J101" s="13"/>
      <c r="K101" s="13"/>
      <c r="L101" s="13"/>
      <c r="M101" s="13"/>
      <c r="N101" s="13"/>
      <c r="O101" s="13"/>
      <c r="P101" s="13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</row>
    <row r="102" spans="3:127" s="11" customFormat="1" x14ac:dyDescent="0.25">
      <c r="C102" s="12"/>
      <c r="I102" s="13"/>
      <c r="J102" s="13"/>
      <c r="K102" s="13"/>
      <c r="L102" s="13"/>
      <c r="M102" s="13"/>
      <c r="N102" s="13"/>
      <c r="O102" s="13"/>
      <c r="P102" s="13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</row>
    <row r="103" spans="3:127" s="11" customFormat="1" x14ac:dyDescent="0.25">
      <c r="C103" s="12"/>
      <c r="I103" s="13"/>
      <c r="J103" s="13"/>
      <c r="K103" s="13"/>
      <c r="L103" s="13"/>
      <c r="M103" s="13"/>
      <c r="N103" s="13"/>
      <c r="O103" s="13"/>
      <c r="P103" s="13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</row>
    <row r="104" spans="3:127" s="11" customFormat="1" x14ac:dyDescent="0.25">
      <c r="C104" s="12"/>
      <c r="I104" s="13"/>
      <c r="J104" s="13"/>
      <c r="K104" s="13"/>
      <c r="L104" s="13"/>
      <c r="M104" s="13"/>
      <c r="N104" s="13"/>
      <c r="O104" s="13"/>
      <c r="P104" s="13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</row>
    <row r="105" spans="3:127" s="11" customFormat="1" x14ac:dyDescent="0.25">
      <c r="C105" s="12"/>
      <c r="I105" s="13"/>
      <c r="J105" s="13"/>
      <c r="K105" s="13"/>
      <c r="L105" s="13"/>
      <c r="M105" s="13"/>
      <c r="N105" s="13"/>
      <c r="O105" s="13"/>
      <c r="P105" s="13"/>
      <c r="Q105" s="41"/>
      <c r="R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</row>
    <row r="106" spans="3:127" s="11" customFormat="1" x14ac:dyDescent="0.25">
      <c r="C106" s="12"/>
      <c r="I106" s="13"/>
      <c r="J106" s="13"/>
      <c r="K106" s="13"/>
      <c r="L106" s="13"/>
      <c r="M106" s="13"/>
      <c r="N106" s="13"/>
      <c r="O106" s="13"/>
      <c r="P106" s="13"/>
      <c r="Q106" s="41"/>
      <c r="R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</row>
    <row r="107" spans="3:127" s="11" customFormat="1" x14ac:dyDescent="0.25">
      <c r="C107" s="12"/>
      <c r="I107" s="13"/>
      <c r="J107" s="13"/>
      <c r="K107" s="13"/>
      <c r="L107" s="13"/>
      <c r="M107" s="13"/>
      <c r="N107" s="13"/>
      <c r="O107" s="13"/>
      <c r="P107" s="13"/>
      <c r="Q107" s="41"/>
      <c r="R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</row>
    <row r="108" spans="3:127" s="11" customFormat="1" x14ac:dyDescent="0.25">
      <c r="C108" s="12"/>
      <c r="I108" s="13"/>
      <c r="J108" s="13"/>
      <c r="K108" s="13"/>
      <c r="L108" s="13"/>
      <c r="M108" s="13"/>
      <c r="N108" s="13"/>
      <c r="O108" s="13"/>
      <c r="P108" s="13"/>
      <c r="Q108" s="41"/>
      <c r="R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</row>
    <row r="109" spans="3:127" s="11" customFormat="1" x14ac:dyDescent="0.25">
      <c r="C109" s="12"/>
      <c r="I109" s="13"/>
      <c r="J109" s="13"/>
      <c r="K109" s="13"/>
      <c r="L109" s="13"/>
      <c r="M109" s="13"/>
      <c r="N109" s="13"/>
      <c r="O109" s="13"/>
      <c r="P109" s="13"/>
      <c r="Q109" s="41"/>
      <c r="R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</row>
    <row r="110" spans="3:127" s="11" customFormat="1" x14ac:dyDescent="0.25">
      <c r="C110" s="12"/>
      <c r="I110" s="13"/>
      <c r="J110" s="13"/>
      <c r="K110" s="13"/>
      <c r="L110" s="13"/>
      <c r="M110" s="13"/>
      <c r="N110" s="13"/>
      <c r="O110" s="13"/>
      <c r="P110" s="13"/>
      <c r="Q110" s="41"/>
      <c r="R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</row>
    <row r="111" spans="3:127" s="11" customFormat="1" x14ac:dyDescent="0.25">
      <c r="C111" s="12"/>
      <c r="I111" s="13"/>
      <c r="J111" s="13"/>
      <c r="K111" s="13"/>
      <c r="L111" s="13"/>
      <c r="M111" s="13"/>
      <c r="N111" s="13"/>
      <c r="O111" s="13"/>
      <c r="P111" s="13"/>
      <c r="Q111" s="41"/>
      <c r="R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</row>
    <row r="112" spans="3:127" s="11" customFormat="1" x14ac:dyDescent="0.25">
      <c r="C112" s="12"/>
      <c r="I112" s="13"/>
      <c r="J112" s="13"/>
      <c r="K112" s="13"/>
      <c r="L112" s="13"/>
      <c r="M112" s="13"/>
      <c r="N112" s="13"/>
      <c r="O112" s="13"/>
      <c r="P112" s="13"/>
      <c r="Q112" s="41"/>
      <c r="R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</row>
    <row r="113" spans="3:127" s="11" customFormat="1" x14ac:dyDescent="0.25">
      <c r="C113" s="12"/>
      <c r="I113" s="13"/>
      <c r="J113" s="13"/>
      <c r="K113" s="13"/>
      <c r="L113" s="13"/>
      <c r="M113" s="13"/>
      <c r="N113" s="13"/>
      <c r="O113" s="13"/>
      <c r="P113" s="13"/>
      <c r="Q113" s="41"/>
      <c r="R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</row>
    <row r="114" spans="3:127" s="11" customFormat="1" x14ac:dyDescent="0.25">
      <c r="C114" s="12"/>
      <c r="I114" s="13"/>
      <c r="J114" s="13"/>
      <c r="K114" s="13"/>
      <c r="L114" s="13"/>
      <c r="M114" s="13"/>
      <c r="N114" s="13"/>
      <c r="O114" s="13"/>
      <c r="P114" s="13"/>
      <c r="Q114" s="41"/>
      <c r="R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</row>
    <row r="115" spans="3:127" s="11" customFormat="1" x14ac:dyDescent="0.25">
      <c r="C115" s="12"/>
      <c r="I115" s="13"/>
      <c r="J115" s="13"/>
      <c r="K115" s="13"/>
      <c r="L115" s="13"/>
      <c r="M115" s="13"/>
      <c r="N115" s="13"/>
      <c r="O115" s="13"/>
      <c r="P115" s="13"/>
      <c r="Q115" s="41"/>
      <c r="R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</row>
    <row r="116" spans="3:127" s="11" customFormat="1" x14ac:dyDescent="0.25">
      <c r="C116" s="12"/>
      <c r="I116" s="13"/>
      <c r="J116" s="13"/>
      <c r="K116" s="13"/>
      <c r="L116" s="13"/>
      <c r="M116" s="13"/>
      <c r="N116" s="13"/>
      <c r="O116" s="13"/>
      <c r="P116" s="13"/>
      <c r="Q116" s="41"/>
      <c r="R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</row>
    <row r="117" spans="3:127" s="11" customFormat="1" x14ac:dyDescent="0.25">
      <c r="C117" s="12"/>
      <c r="I117" s="13"/>
      <c r="J117" s="13"/>
      <c r="K117" s="13"/>
      <c r="L117" s="13"/>
      <c r="M117" s="13"/>
      <c r="N117" s="13"/>
      <c r="O117" s="13"/>
      <c r="P117" s="13"/>
      <c r="Q117" s="41"/>
      <c r="R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</row>
    <row r="118" spans="3:127" s="11" customFormat="1" x14ac:dyDescent="0.25">
      <c r="C118" s="12"/>
      <c r="I118" s="13"/>
      <c r="J118" s="13"/>
      <c r="K118" s="13"/>
      <c r="L118" s="13"/>
      <c r="M118" s="13"/>
      <c r="N118" s="13"/>
      <c r="O118" s="13"/>
      <c r="P118" s="13"/>
      <c r="Q118" s="41"/>
      <c r="R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</row>
    <row r="119" spans="3:127" s="11" customFormat="1" x14ac:dyDescent="0.25">
      <c r="C119" s="12"/>
      <c r="I119" s="13"/>
      <c r="J119" s="13"/>
      <c r="K119" s="13"/>
      <c r="L119" s="13"/>
      <c r="M119" s="13"/>
      <c r="N119" s="13"/>
      <c r="O119" s="13"/>
      <c r="P119" s="13"/>
      <c r="Q119" s="41"/>
      <c r="R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</row>
    <row r="120" spans="3:127" s="11" customFormat="1" x14ac:dyDescent="0.25">
      <c r="C120" s="12"/>
      <c r="I120" s="13"/>
      <c r="J120" s="13"/>
      <c r="K120" s="13"/>
      <c r="L120" s="13"/>
      <c r="M120" s="13"/>
      <c r="N120" s="13"/>
      <c r="O120" s="13"/>
      <c r="P120" s="13"/>
      <c r="Q120" s="41"/>
      <c r="R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</row>
    <row r="121" spans="3:127" s="11" customFormat="1" x14ac:dyDescent="0.25">
      <c r="C121" s="12"/>
      <c r="I121" s="13"/>
      <c r="J121" s="13"/>
      <c r="K121" s="13"/>
      <c r="L121" s="13"/>
      <c r="M121" s="13"/>
      <c r="N121" s="13"/>
      <c r="O121" s="13"/>
      <c r="P121" s="13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</row>
    <row r="122" spans="3:127" s="11" customFormat="1" x14ac:dyDescent="0.25">
      <c r="C122" s="12"/>
      <c r="I122" s="13"/>
      <c r="J122" s="13"/>
      <c r="K122" s="13"/>
      <c r="L122" s="13"/>
      <c r="M122" s="13"/>
      <c r="N122" s="13"/>
      <c r="O122" s="13"/>
      <c r="P122" s="13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</row>
    <row r="123" spans="3:127" s="11" customFormat="1" x14ac:dyDescent="0.25">
      <c r="C123" s="12"/>
      <c r="I123" s="13"/>
      <c r="J123" s="13"/>
      <c r="K123" s="13"/>
      <c r="L123" s="13"/>
      <c r="M123" s="13"/>
      <c r="N123" s="13"/>
      <c r="O123" s="13"/>
      <c r="P123" s="13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</row>
    <row r="124" spans="3:127" s="11" customFormat="1" x14ac:dyDescent="0.25">
      <c r="C124" s="12"/>
      <c r="I124" s="13"/>
      <c r="J124" s="13"/>
      <c r="K124" s="13"/>
      <c r="L124" s="13"/>
      <c r="M124" s="13"/>
      <c r="N124" s="13"/>
      <c r="O124" s="13"/>
      <c r="P124" s="13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</row>
    <row r="125" spans="3:127" s="11" customFormat="1" x14ac:dyDescent="0.25">
      <c r="C125" s="12"/>
      <c r="I125" s="13"/>
      <c r="J125" s="13"/>
      <c r="K125" s="13"/>
      <c r="L125" s="13"/>
      <c r="M125" s="13"/>
      <c r="N125" s="13"/>
      <c r="O125" s="13"/>
      <c r="P125" s="13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</row>
    <row r="126" spans="3:127" s="11" customFormat="1" x14ac:dyDescent="0.25">
      <c r="C126" s="12"/>
      <c r="I126" s="13"/>
      <c r="J126" s="13"/>
      <c r="K126" s="13"/>
      <c r="L126" s="13"/>
      <c r="M126" s="13"/>
      <c r="N126" s="13"/>
      <c r="O126" s="13"/>
      <c r="P126" s="13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</row>
    <row r="127" spans="3:127" s="11" customFormat="1" x14ac:dyDescent="0.25">
      <c r="C127" s="12"/>
      <c r="I127" s="13"/>
      <c r="J127" s="13"/>
      <c r="K127" s="13"/>
      <c r="L127" s="13"/>
      <c r="M127" s="13"/>
      <c r="N127" s="13"/>
      <c r="O127" s="13"/>
      <c r="P127" s="13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</row>
    <row r="128" spans="3:127" s="11" customFormat="1" x14ac:dyDescent="0.25">
      <c r="C128" s="12"/>
      <c r="I128" s="13"/>
      <c r="J128" s="13"/>
      <c r="K128" s="13"/>
      <c r="L128" s="13"/>
      <c r="M128" s="13"/>
      <c r="N128" s="13"/>
      <c r="O128" s="13"/>
      <c r="P128" s="13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</row>
    <row r="129" spans="3:127" s="11" customFormat="1" x14ac:dyDescent="0.25">
      <c r="C129" s="12"/>
      <c r="I129" s="13"/>
      <c r="J129" s="13"/>
      <c r="K129" s="13"/>
      <c r="L129" s="13"/>
      <c r="M129" s="13"/>
      <c r="N129" s="13"/>
      <c r="O129" s="13"/>
      <c r="P129" s="13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</row>
    <row r="130" spans="3:127" s="11" customFormat="1" x14ac:dyDescent="0.25">
      <c r="C130" s="12"/>
      <c r="I130" s="13"/>
      <c r="J130" s="13"/>
      <c r="K130" s="13"/>
      <c r="L130" s="13"/>
      <c r="M130" s="13"/>
      <c r="N130" s="13"/>
      <c r="O130" s="13"/>
      <c r="P130" s="13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</row>
    <row r="131" spans="3:127" s="11" customFormat="1" x14ac:dyDescent="0.25">
      <c r="C131" s="12"/>
      <c r="I131" s="13"/>
      <c r="J131" s="13"/>
      <c r="K131" s="13"/>
      <c r="L131" s="13"/>
      <c r="M131" s="13"/>
      <c r="N131" s="13"/>
      <c r="O131" s="13"/>
      <c r="P131" s="13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</row>
    <row r="132" spans="3:127" s="11" customFormat="1" x14ac:dyDescent="0.25">
      <c r="C132" s="12"/>
      <c r="I132" s="13"/>
      <c r="J132" s="13"/>
      <c r="K132" s="13"/>
      <c r="L132" s="13"/>
      <c r="M132" s="13"/>
      <c r="N132" s="13"/>
      <c r="O132" s="13"/>
      <c r="P132" s="13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</row>
    <row r="133" spans="3:127" s="11" customFormat="1" x14ac:dyDescent="0.25">
      <c r="C133" s="12"/>
      <c r="I133" s="13"/>
      <c r="J133" s="13"/>
      <c r="K133" s="13"/>
      <c r="L133" s="13"/>
      <c r="M133" s="13"/>
      <c r="N133" s="13"/>
      <c r="O133" s="13"/>
      <c r="P133" s="13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</row>
    <row r="134" spans="3:127" s="11" customFormat="1" x14ac:dyDescent="0.25">
      <c r="C134" s="12"/>
      <c r="I134" s="13"/>
      <c r="J134" s="13"/>
      <c r="K134" s="13"/>
      <c r="L134" s="13"/>
      <c r="M134" s="13"/>
      <c r="N134" s="13"/>
      <c r="O134" s="13"/>
      <c r="P134" s="13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</row>
    <row r="135" spans="3:127" s="11" customFormat="1" x14ac:dyDescent="0.25">
      <c r="C135" s="12"/>
      <c r="I135" s="13"/>
      <c r="J135" s="13"/>
      <c r="K135" s="13"/>
      <c r="L135" s="13"/>
      <c r="M135" s="13"/>
      <c r="N135" s="13"/>
      <c r="O135" s="13"/>
      <c r="P135" s="13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</row>
    <row r="136" spans="3:127" s="11" customFormat="1" x14ac:dyDescent="0.25">
      <c r="C136" s="12"/>
      <c r="I136" s="13"/>
      <c r="J136" s="13"/>
      <c r="K136" s="13"/>
      <c r="L136" s="13"/>
      <c r="M136" s="13"/>
      <c r="N136" s="13"/>
      <c r="O136" s="13"/>
      <c r="P136" s="13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</row>
    <row r="137" spans="3:127" s="11" customFormat="1" x14ac:dyDescent="0.25">
      <c r="C137" s="12"/>
      <c r="I137" s="13"/>
      <c r="J137" s="13"/>
      <c r="K137" s="13"/>
      <c r="L137" s="13"/>
      <c r="M137" s="13"/>
      <c r="N137" s="13"/>
      <c r="O137" s="13"/>
      <c r="P137" s="13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</row>
    <row r="138" spans="3:127" s="11" customFormat="1" x14ac:dyDescent="0.25">
      <c r="C138" s="12"/>
      <c r="I138" s="13"/>
      <c r="J138" s="13"/>
      <c r="K138" s="13"/>
      <c r="L138" s="13"/>
      <c r="M138" s="13"/>
      <c r="N138" s="13"/>
      <c r="O138" s="13"/>
      <c r="P138" s="13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</row>
    <row r="139" spans="3:127" s="11" customFormat="1" x14ac:dyDescent="0.25">
      <c r="C139" s="12"/>
      <c r="I139" s="13"/>
      <c r="J139" s="13"/>
      <c r="K139" s="13"/>
      <c r="L139" s="13"/>
      <c r="M139" s="13"/>
      <c r="N139" s="13"/>
      <c r="O139" s="13"/>
      <c r="P139" s="13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</row>
    <row r="140" spans="3:127" s="11" customFormat="1" x14ac:dyDescent="0.25">
      <c r="C140" s="12"/>
      <c r="I140" s="13"/>
      <c r="J140" s="13"/>
      <c r="K140" s="13"/>
      <c r="L140" s="13"/>
      <c r="M140" s="13"/>
      <c r="N140" s="13"/>
      <c r="O140" s="13"/>
      <c r="P140" s="13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</row>
    <row r="141" spans="3:127" s="11" customFormat="1" x14ac:dyDescent="0.25">
      <c r="C141" s="12"/>
      <c r="I141" s="13"/>
      <c r="J141" s="13"/>
      <c r="K141" s="13"/>
      <c r="L141" s="13"/>
      <c r="M141" s="13"/>
      <c r="N141" s="13"/>
      <c r="O141" s="13"/>
      <c r="P141" s="13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</row>
    <row r="142" spans="3:127" s="11" customFormat="1" x14ac:dyDescent="0.25">
      <c r="C142" s="12"/>
      <c r="I142" s="13"/>
      <c r="J142" s="13"/>
      <c r="K142" s="13"/>
      <c r="L142" s="13"/>
      <c r="M142" s="13"/>
      <c r="N142" s="13"/>
      <c r="O142" s="13"/>
      <c r="P142" s="13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</row>
    <row r="143" spans="3:127" s="11" customFormat="1" x14ac:dyDescent="0.25">
      <c r="C143" s="12"/>
      <c r="I143" s="13"/>
      <c r="J143" s="13"/>
      <c r="K143" s="13"/>
      <c r="L143" s="13"/>
      <c r="M143" s="13"/>
      <c r="N143" s="13"/>
      <c r="O143" s="13"/>
      <c r="P143" s="13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</row>
    <row r="144" spans="3:127" s="11" customFormat="1" x14ac:dyDescent="0.25">
      <c r="C144" s="12"/>
      <c r="I144" s="13"/>
      <c r="J144" s="13"/>
      <c r="K144" s="13"/>
      <c r="L144" s="13"/>
      <c r="M144" s="13"/>
      <c r="N144" s="13"/>
      <c r="O144" s="13"/>
      <c r="P144" s="13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</row>
    <row r="145" spans="3:127" s="11" customFormat="1" x14ac:dyDescent="0.25">
      <c r="C145" s="12"/>
      <c r="I145" s="13"/>
      <c r="J145" s="13"/>
      <c r="K145" s="13"/>
      <c r="L145" s="13"/>
      <c r="M145" s="13"/>
      <c r="N145" s="13"/>
      <c r="O145" s="13"/>
      <c r="P145" s="13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</row>
    <row r="146" spans="3:127" s="11" customFormat="1" x14ac:dyDescent="0.25">
      <c r="C146" s="12"/>
      <c r="I146" s="13"/>
      <c r="J146" s="13"/>
      <c r="K146" s="13"/>
      <c r="L146" s="13"/>
      <c r="M146" s="13"/>
      <c r="N146" s="13"/>
      <c r="O146" s="13"/>
      <c r="P146" s="13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</row>
    <row r="147" spans="3:127" s="11" customFormat="1" x14ac:dyDescent="0.25">
      <c r="C147" s="12"/>
      <c r="I147" s="13"/>
      <c r="J147" s="13"/>
      <c r="K147" s="13"/>
      <c r="L147" s="13"/>
      <c r="M147" s="13"/>
      <c r="N147" s="13"/>
      <c r="O147" s="13"/>
      <c r="P147" s="13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</row>
    <row r="148" spans="3:127" s="11" customFormat="1" x14ac:dyDescent="0.25">
      <c r="C148" s="12"/>
      <c r="I148" s="13"/>
      <c r="J148" s="13"/>
      <c r="K148" s="13"/>
      <c r="L148" s="13"/>
      <c r="M148" s="13"/>
      <c r="N148" s="13"/>
      <c r="O148" s="13"/>
      <c r="P148" s="13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</row>
    <row r="149" spans="3:127" s="11" customFormat="1" x14ac:dyDescent="0.25">
      <c r="C149" s="12"/>
      <c r="I149" s="13"/>
      <c r="J149" s="13"/>
      <c r="K149" s="13"/>
      <c r="L149" s="13"/>
      <c r="M149" s="13"/>
      <c r="N149" s="13"/>
      <c r="O149" s="13"/>
      <c r="P149" s="13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</row>
    <row r="150" spans="3:127" s="11" customFormat="1" x14ac:dyDescent="0.25">
      <c r="C150" s="12"/>
      <c r="I150" s="13"/>
      <c r="J150" s="13"/>
      <c r="K150" s="13"/>
      <c r="L150" s="13"/>
      <c r="M150" s="13"/>
      <c r="N150" s="13"/>
      <c r="O150" s="13"/>
      <c r="P150" s="13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</row>
    <row r="151" spans="3:127" s="11" customFormat="1" x14ac:dyDescent="0.25">
      <c r="C151" s="12"/>
      <c r="I151" s="13"/>
      <c r="J151" s="13"/>
      <c r="K151" s="13"/>
      <c r="L151" s="13"/>
      <c r="M151" s="13"/>
      <c r="N151" s="13"/>
      <c r="O151" s="13"/>
      <c r="P151" s="13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</row>
    <row r="152" spans="3:127" s="11" customFormat="1" x14ac:dyDescent="0.25">
      <c r="C152" s="12"/>
      <c r="I152" s="13"/>
      <c r="J152" s="13"/>
      <c r="K152" s="13"/>
      <c r="L152" s="13"/>
      <c r="M152" s="13"/>
      <c r="N152" s="13"/>
      <c r="O152" s="13"/>
      <c r="P152" s="13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</row>
    <row r="153" spans="3:127" s="11" customFormat="1" x14ac:dyDescent="0.25">
      <c r="C153" s="12"/>
      <c r="I153" s="13"/>
      <c r="J153" s="13"/>
      <c r="K153" s="13"/>
      <c r="L153" s="13"/>
      <c r="M153" s="13"/>
      <c r="N153" s="13"/>
      <c r="O153" s="13"/>
      <c r="P153" s="13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</row>
    <row r="154" spans="3:127" s="11" customFormat="1" x14ac:dyDescent="0.25">
      <c r="C154" s="12"/>
      <c r="I154" s="13"/>
      <c r="J154" s="13"/>
      <c r="K154" s="13"/>
      <c r="L154" s="13"/>
      <c r="M154" s="13"/>
      <c r="N154" s="13"/>
      <c r="O154" s="13"/>
      <c r="P154" s="13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</row>
    <row r="155" spans="3:127" s="11" customFormat="1" x14ac:dyDescent="0.25">
      <c r="C155" s="12"/>
      <c r="I155" s="13"/>
      <c r="J155" s="13"/>
      <c r="K155" s="13"/>
      <c r="L155" s="13"/>
      <c r="M155" s="13"/>
      <c r="N155" s="13"/>
      <c r="O155" s="13"/>
      <c r="P155" s="13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</row>
    <row r="156" spans="3:127" s="11" customFormat="1" x14ac:dyDescent="0.25">
      <c r="C156" s="12"/>
      <c r="I156" s="13"/>
      <c r="J156" s="13"/>
      <c r="K156" s="13"/>
      <c r="L156" s="13"/>
      <c r="M156" s="13"/>
      <c r="N156" s="13"/>
      <c r="O156" s="13"/>
      <c r="P156" s="13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</row>
    <row r="157" spans="3:127" s="11" customFormat="1" x14ac:dyDescent="0.25">
      <c r="C157" s="12"/>
      <c r="I157" s="13"/>
      <c r="J157" s="13"/>
      <c r="K157" s="13"/>
      <c r="L157" s="13"/>
      <c r="M157" s="13"/>
      <c r="N157" s="13"/>
      <c r="O157" s="13"/>
      <c r="P157" s="13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</row>
    <row r="158" spans="3:127" s="11" customFormat="1" x14ac:dyDescent="0.25">
      <c r="C158" s="12"/>
      <c r="I158" s="13"/>
      <c r="J158" s="13"/>
      <c r="K158" s="13"/>
      <c r="L158" s="13"/>
      <c r="M158" s="13"/>
      <c r="N158" s="13"/>
      <c r="O158" s="13"/>
      <c r="P158" s="13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</row>
    <row r="159" spans="3:127" s="11" customFormat="1" x14ac:dyDescent="0.25">
      <c r="C159" s="12"/>
      <c r="I159" s="13"/>
      <c r="J159" s="13"/>
      <c r="K159" s="13"/>
      <c r="L159" s="13"/>
      <c r="M159" s="13"/>
      <c r="N159" s="13"/>
      <c r="O159" s="13"/>
      <c r="P159" s="13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</row>
    <row r="160" spans="3:127" s="11" customFormat="1" x14ac:dyDescent="0.25">
      <c r="C160" s="12"/>
      <c r="I160" s="13"/>
      <c r="J160" s="13"/>
      <c r="K160" s="13"/>
      <c r="L160" s="13"/>
      <c r="M160" s="13"/>
      <c r="N160" s="13"/>
      <c r="O160" s="13"/>
      <c r="P160" s="13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</row>
    <row r="161" spans="3:127" s="11" customFormat="1" x14ac:dyDescent="0.25">
      <c r="C161" s="12"/>
      <c r="I161" s="13"/>
      <c r="J161" s="13"/>
      <c r="K161" s="13"/>
      <c r="L161" s="13"/>
      <c r="M161" s="13"/>
      <c r="N161" s="13"/>
      <c r="O161" s="13"/>
      <c r="P161" s="13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</row>
    <row r="162" spans="3:127" s="11" customFormat="1" x14ac:dyDescent="0.25">
      <c r="C162" s="12"/>
      <c r="I162" s="13"/>
      <c r="J162" s="13"/>
      <c r="K162" s="13"/>
      <c r="L162" s="13"/>
      <c r="M162" s="13"/>
      <c r="N162" s="13"/>
      <c r="O162" s="13"/>
      <c r="P162" s="13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</row>
    <row r="163" spans="3:127" s="11" customFormat="1" x14ac:dyDescent="0.25">
      <c r="C163" s="12"/>
      <c r="I163" s="13"/>
      <c r="J163" s="13"/>
      <c r="K163" s="13"/>
      <c r="L163" s="13"/>
      <c r="M163" s="13"/>
      <c r="N163" s="13"/>
      <c r="O163" s="13"/>
      <c r="P163" s="13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</row>
    <row r="164" spans="3:127" s="11" customFormat="1" x14ac:dyDescent="0.25">
      <c r="C164" s="12"/>
      <c r="I164" s="13"/>
      <c r="J164" s="13"/>
      <c r="K164" s="13"/>
      <c r="L164" s="13"/>
      <c r="M164" s="13"/>
      <c r="N164" s="13"/>
      <c r="O164" s="13"/>
      <c r="P164" s="13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</row>
    <row r="165" spans="3:127" s="11" customFormat="1" x14ac:dyDescent="0.25">
      <c r="C165" s="12"/>
      <c r="I165" s="13"/>
      <c r="J165" s="13"/>
      <c r="K165" s="13"/>
      <c r="L165" s="13"/>
      <c r="M165" s="13"/>
      <c r="N165" s="13"/>
      <c r="O165" s="13"/>
      <c r="P165" s="13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</row>
    <row r="166" spans="3:127" s="11" customFormat="1" x14ac:dyDescent="0.25">
      <c r="C166" s="12"/>
      <c r="I166" s="13"/>
      <c r="J166" s="13"/>
      <c r="K166" s="13"/>
      <c r="L166" s="13"/>
      <c r="M166" s="13"/>
      <c r="N166" s="13"/>
      <c r="O166" s="13"/>
      <c r="P166" s="13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</row>
    <row r="167" spans="3:127" s="11" customFormat="1" x14ac:dyDescent="0.25">
      <c r="C167" s="12"/>
      <c r="I167" s="13"/>
      <c r="J167" s="13"/>
      <c r="K167" s="13"/>
      <c r="L167" s="13"/>
      <c r="M167" s="13"/>
      <c r="N167" s="13"/>
      <c r="O167" s="13"/>
      <c r="P167" s="13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</row>
    <row r="168" spans="3:127" s="11" customFormat="1" x14ac:dyDescent="0.25">
      <c r="C168" s="12"/>
      <c r="I168" s="13"/>
      <c r="J168" s="13"/>
      <c r="K168" s="13"/>
      <c r="L168" s="13"/>
      <c r="M168" s="13"/>
      <c r="N168" s="13"/>
      <c r="O168" s="13"/>
      <c r="P168" s="13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</row>
    <row r="169" spans="3:127" s="11" customFormat="1" x14ac:dyDescent="0.25">
      <c r="C169" s="12"/>
      <c r="I169" s="13"/>
      <c r="J169" s="13"/>
      <c r="K169" s="13"/>
      <c r="L169" s="13"/>
      <c r="M169" s="13"/>
      <c r="N169" s="13"/>
      <c r="O169" s="13"/>
      <c r="P169" s="13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</row>
    <row r="170" spans="3:127" s="11" customFormat="1" x14ac:dyDescent="0.25">
      <c r="C170" s="12"/>
      <c r="I170" s="13"/>
      <c r="J170" s="13"/>
      <c r="K170" s="13"/>
      <c r="L170" s="13"/>
      <c r="M170" s="13"/>
      <c r="N170" s="13"/>
      <c r="O170" s="13"/>
      <c r="P170" s="13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</row>
    <row r="171" spans="3:127" s="11" customFormat="1" x14ac:dyDescent="0.25">
      <c r="C171" s="12"/>
      <c r="I171" s="13"/>
      <c r="J171" s="13"/>
      <c r="K171" s="13"/>
      <c r="L171" s="13"/>
      <c r="M171" s="13"/>
      <c r="N171" s="13"/>
      <c r="O171" s="13"/>
      <c r="P171" s="13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</row>
    <row r="172" spans="3:127" s="11" customFormat="1" x14ac:dyDescent="0.25">
      <c r="C172" s="12"/>
      <c r="I172" s="13"/>
      <c r="J172" s="13"/>
      <c r="K172" s="13"/>
      <c r="L172" s="13"/>
      <c r="M172" s="13"/>
      <c r="N172" s="13"/>
      <c r="O172" s="13"/>
      <c r="P172" s="13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</row>
    <row r="173" spans="3:127" s="11" customFormat="1" x14ac:dyDescent="0.25">
      <c r="C173" s="12"/>
      <c r="I173" s="13"/>
      <c r="J173" s="13"/>
      <c r="K173" s="13"/>
      <c r="L173" s="13"/>
      <c r="M173" s="13"/>
      <c r="N173" s="13"/>
      <c r="O173" s="13"/>
      <c r="P173" s="13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</row>
    <row r="174" spans="3:127" s="11" customFormat="1" x14ac:dyDescent="0.25">
      <c r="C174" s="12"/>
      <c r="I174" s="13"/>
      <c r="J174" s="13"/>
      <c r="K174" s="13"/>
      <c r="L174" s="13"/>
      <c r="M174" s="13"/>
      <c r="N174" s="13"/>
      <c r="O174" s="13"/>
      <c r="P174" s="13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</row>
    <row r="175" spans="3:127" s="11" customFormat="1" x14ac:dyDescent="0.25">
      <c r="C175" s="12"/>
      <c r="I175" s="13"/>
      <c r="J175" s="13"/>
      <c r="K175" s="13"/>
      <c r="L175" s="13"/>
      <c r="M175" s="13"/>
      <c r="N175" s="13"/>
      <c r="O175" s="13"/>
      <c r="P175" s="13"/>
    </row>
    <row r="176" spans="3:127" s="11" customFormat="1" x14ac:dyDescent="0.25">
      <c r="C176" s="12"/>
      <c r="I176" s="13"/>
      <c r="J176" s="13"/>
      <c r="K176" s="13"/>
      <c r="L176" s="13"/>
      <c r="M176" s="13"/>
      <c r="N176" s="13"/>
      <c r="O176" s="13"/>
      <c r="P176" s="13"/>
    </row>
    <row r="177" spans="3:16" s="11" customFormat="1" x14ac:dyDescent="0.25">
      <c r="C177" s="12"/>
      <c r="I177" s="13"/>
      <c r="J177" s="13"/>
      <c r="K177" s="13"/>
      <c r="L177" s="13"/>
      <c r="M177" s="13"/>
      <c r="N177" s="13"/>
      <c r="O177" s="13"/>
      <c r="P177" s="13"/>
    </row>
    <row r="178" spans="3:16" s="11" customFormat="1" x14ac:dyDescent="0.25">
      <c r="C178" s="12"/>
      <c r="I178" s="13"/>
      <c r="J178" s="13"/>
      <c r="K178" s="13"/>
      <c r="L178" s="13"/>
      <c r="M178" s="13"/>
      <c r="N178" s="13"/>
      <c r="O178" s="13"/>
      <c r="P178" s="13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2020-01-28T07:56:46Z</dcterms:modified>
</cp:coreProperties>
</file>